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defaultThemeVersion="166925"/>
  <mc:AlternateContent xmlns:mc="http://schemas.openxmlformats.org/markup-compatibility/2006">
    <mc:Choice Requires="x15">
      <x15ac:absPath xmlns:x15ac="http://schemas.microsoft.com/office/spreadsheetml/2010/11/ac" url="https://edubuas-my.sharepoint.com/personal/betts_e_buas_nl/Documents/Documents/Cradle/VPSN/Delierables/Assessment/"/>
    </mc:Choice>
  </mc:AlternateContent>
  <xr:revisionPtr revIDLastSave="260" documentId="8_{EAFAD19E-20AA-461A-A580-5CA37BAF9E9D}" xr6:coauthVersionLast="47" xr6:coauthVersionMax="47" xr10:uidLastSave="{65BEF38E-FA0D-4427-85E5-C3B38204B0C5}"/>
  <bookViews>
    <workbookView xWindow="-38400" yWindow="0" windowWidth="19200" windowHeight="15600" firstSheet="3" activeTab="3" xr2:uid="{74309E3C-A89D-4B0D-88A4-551EC57F1303}"/>
    <workbookView xWindow="-96" yWindow="-96" windowWidth="23232" windowHeight="12552" firstSheet="3" activeTab="3" xr2:uid="{012443D7-1F5A-4C14-9C1F-35CDC82165A4}"/>
  </bookViews>
  <sheets>
    <sheet name="Production and Worklog Rubric" sheetId="3" r:id="rId1"/>
    <sheet name="Peer Assessment Rubric" sheetId="6" r:id="rId2"/>
    <sheet name="AssessmentBlueprint" sheetId="9" r:id="rId3"/>
    <sheet name="Learning Schedule" sheetId="10" r:id="rId4"/>
    <sheet name="Oldstyle" sheetId="2" state="hidden" r:id="rId5"/>
    <sheet name="Data" sheetId="5"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3" l="1"/>
  <c r="L24" i="3"/>
  <c r="M23" i="3" l="1"/>
  <c r="K17" i="2"/>
  <c r="M16" i="2"/>
  <c r="M15" i="2"/>
  <c r="M10" i="2"/>
  <c r="M9" i="2"/>
  <c r="M14" i="2"/>
  <c r="M12" i="2"/>
  <c r="M11" i="2"/>
  <c r="M7" i="2"/>
  <c r="M5" i="2"/>
  <c r="M4" i="2"/>
  <c r="M3" i="3" l="1"/>
  <c r="M17" i="2"/>
</calcChain>
</file>

<file path=xl/sharedStrings.xml><?xml version="1.0" encoding="utf-8"?>
<sst xmlns="http://schemas.openxmlformats.org/spreadsheetml/2006/main" count="541" uniqueCount="319">
  <si>
    <t xml:space="preserve">General Assessment Rubric </t>
  </si>
  <si>
    <t>Details</t>
  </si>
  <si>
    <t>Description</t>
  </si>
  <si>
    <t>Self-Assessed Grade</t>
  </si>
  <si>
    <t>IMPORTANT NOTES</t>
  </si>
  <si>
    <t>Student Number</t>
  </si>
  <si>
    <t xml:space="preserve">The Detailed Rubric describes the Intended Learning Outcomes that will be assesed through the worklog snd production </t>
  </si>
  <si>
    <t>GRADE</t>
  </si>
  <si>
    <t>Student Name</t>
  </si>
  <si>
    <t xml:space="preserve">Each assessment indicator describes the criteria that are applied in the grading process. </t>
  </si>
  <si>
    <t>Project</t>
  </si>
  <si>
    <t>Use this detailed rubric to better understand what is expected of you during the course.</t>
  </si>
  <si>
    <t>Opportunity</t>
  </si>
  <si>
    <t>Project Deadline</t>
  </si>
  <si>
    <t>Grading Rubric</t>
  </si>
  <si>
    <t>MISSING</t>
  </si>
  <si>
    <t>POOR (FAIL)</t>
  </si>
  <si>
    <t xml:space="preserve">SUFFICIENT </t>
  </si>
  <si>
    <t>GOOD</t>
  </si>
  <si>
    <t>VERY GOOD</t>
  </si>
  <si>
    <t>EXCELLENT</t>
  </si>
  <si>
    <t>Intended Learning Outcomes &amp; Assessment Indicators</t>
  </si>
  <si>
    <t>0</t>
  </si>
  <si>
    <t>1-5</t>
  </si>
  <si>
    <t>5-6</t>
  </si>
  <si>
    <t>6-7</t>
  </si>
  <si>
    <t>7-9</t>
  </si>
  <si>
    <t>9-10</t>
  </si>
  <si>
    <t>POINTS</t>
  </si>
  <si>
    <t>MAX SCORE</t>
  </si>
  <si>
    <t>RESULT</t>
  </si>
  <si>
    <t>VALUE %</t>
  </si>
  <si>
    <t>ILO 1.  Be able to use the newly acquired knowledge to develop, produce and collaborate in the production of a virtual production film.</t>
  </si>
  <si>
    <t xml:space="preserve">1.1.  Able to construct a pre-production plan and production that shows the ability to construct a coherent blend of both the physical and virtual sets. Conside: set, props, costume and make up from some pre-exsiting and some new knowledge.  </t>
  </si>
  <si>
    <t xml:space="preserve">Missing </t>
  </si>
  <si>
    <t xml:space="preserve">Meeting of criteria is poor. There is a clear visible divide between the virtual and physical set. No attempt is made to create a cohesive set. The costumes do not fit with the scene and there has been very little attempt to add props or make up. </t>
  </si>
  <si>
    <t xml:space="preserve">Meeting of criteria is sufficient. There is an attempt at creating a coherent set design but the virtual scene is not considered. The costumes are there but there has been little work in creating cohesion. There is a simple moodboard. </t>
  </si>
  <si>
    <t xml:space="preserve">Meeting of criteria is good. There is a coherent set design, choices were made conciously made thinking of what is in the virtual set. The costumes are there there with some cohesion. There is a simple moodboard. </t>
  </si>
  <si>
    <t xml:space="preserve">Meeting of criteria is very good. There is a carefully thought out set design which is matched by the costumes, props and make up. There is a detailed mood board with options for places to rent, buy or borrow the above items. All considerations are discussed with the visual artist. </t>
  </si>
  <si>
    <t>Meeting of criteria is excellent. There is a extensively thought out set design which is matched by the costumes, props and make up. There is a detailed mood board with options for places to rent, buy or borrow the above items. All considerations are discussed with the visual artist and the virtual and physical set pieces are shown to be as coherent as possible. Both virtual and physical set and props are highlighted. There is an extensive understanding.</t>
  </si>
  <si>
    <t xml:space="preserve">1.2.  Able to create a production and lighting plan with a coherent blend physical and virtual lighting in virtual production. </t>
  </si>
  <si>
    <t>Meeting of criteria is poor. There is a clear visible divide between the virtual and physical lighting. No attempt is made to create a cohesive lighting enviroment. The lighting is barely used or does not fit with the scene at all.</t>
  </si>
  <si>
    <t>Meeting of criteria is sufficient. There is an attempt at creating a  lighting set up but the virtual scene is not considered. There is a lighting plan but it is simple and does not demonstrate details.</t>
  </si>
  <si>
    <t>Meeting of criteria is good. There is an attempt at creating a coherent lighting set up and the virtual scene is considered. There is a lighting plan, but it does not demonstrate details.</t>
  </si>
  <si>
    <t>Meeting of criteria is very good. There is a solid lighting set up that shows understanding and the virtual scene is considered and included in the lighting plan. There is syncronisity between the virtual and physical lighting. There is a lighting and set floor plan, with positions and details on settings.</t>
  </si>
  <si>
    <t xml:space="preserve">Meeting of criteria is excellent. There is a extensive lighting set up that shows all aspects were discussed with the visual art team and the set up is considered as one enviroment. There is a seamless blend between the virtual and physical lighting, that allows the viewer to be immersed into the scene. The lighting and set floor plan consists of all positions, settings, colour temperature, gels. Extra consideration has been taken based on shooting efficency, </t>
  </si>
  <si>
    <t xml:space="preserve">1.3   Be able to apply their foundational film skills, including camera operation, audio recording, editing, and production management, to conceive, plan, and assemble a virtual production project. </t>
  </si>
  <si>
    <t>Meeting of criteria is poor. Demonstrates limited understanding and application of technical aspects.</t>
  </si>
  <si>
    <t>Meeting of criteria is sufficient.Shows a basic understanding of technical elements but inconsistently applies them in the virtual production project.</t>
  </si>
  <si>
    <t xml:space="preserve">Applies technical elements effectively, demonstrating proficiency in camera operation, composition, and relevant settings. Minor errors could be seen. </t>
  </si>
  <si>
    <t>Demonstrates an advanced and solid understanding of technical elements, showcasing an advanced understanding of camera operation, composition, and relevant settings.</t>
  </si>
  <si>
    <t xml:space="preserve">Demonstrates exceptional showcase of technical elements, showcasing an advanced understanding of camera operation, composition, and relevant settings. That are supported but using these in a creative way to support the storyline. </t>
  </si>
  <si>
    <t>1.4  Demonstrate an ability to work self-sufficiently in a virtual production studio, through considering the terms and their meanings such as LED wall, camera tracking, multi-user and moiré when creating a production.</t>
  </si>
  <si>
    <t xml:space="preserve">Meeting of criteria is poor. Students make little attempt to learn or understand how to turn on and control the LED volume, camera tracking, multi-user and do not consider the effect of moire in their production. Moire is very visible.  </t>
  </si>
  <si>
    <t xml:space="preserve">Meeting of criteria is sufficient. Students made an attempt to learn or understand how to turn on and control the LED volume, camera tracking, multi-user, but there is a lack of attention and engagement and moire is seen is some shots. </t>
  </si>
  <si>
    <t xml:space="preserve">Meeting of criteria is good. Students made an effort to listen and try to learn or understand how to turn on and control the LED volume, camera tracking, multi-user, when directed and moire is not seen or barely visible. </t>
  </si>
  <si>
    <t xml:space="preserve">Meeting of criteria is very good. Students made an effort to listen and engage and try to learn or understand how to turn on and control the LED volume, camera tracking, multi-user, when directed and indepently. Moire is not seen and is considered in shooting plans. </t>
  </si>
  <si>
    <t xml:space="preserve">Meeting of criteria is excellent. Students listen intently and actively want to learn through doing. They fully understand how to turn on and control the LED volume, camera tracking, multi-user and do this mostly or fully independently by the end of the semester. Moire is not seen and is therefore considered in shooting plans. </t>
  </si>
  <si>
    <t>1.5  Demonstrates an ability to recognise the legal obligations and requirements of a virtual production shoot.</t>
  </si>
  <si>
    <t>Meeting of criteria is poor. Students do not have all the relevant legal documents for upload and submission.</t>
  </si>
  <si>
    <t>Meeting of criteria is sufficient. Students have all the legal documents and it is ready for submission and upload</t>
  </si>
  <si>
    <t>PASS/FAIL</t>
  </si>
  <si>
    <t xml:space="preserve">ILO 2.  Be able to compare the processes involved in virtual production and particularly how this differs from more traditional studio filmmaking.			</t>
  </si>
  <si>
    <t xml:space="preserve">2.1. Be able to investigate and argue how this technology is changing the media industry especially in comparison with the field of virtual production with green screen. Also, looking at the limitations and use cases for both. </t>
  </si>
  <si>
    <t xml:space="preserve">Meeting all criteria in poor. Minimal attempt is there of the differences between VP using a green screen and using a LED wall but it is incomplete and incomprehensible. </t>
  </si>
  <si>
    <t xml:space="preserve">Meeting criteria is sufficient. Evidence is provided, it is complete but minimal. There is some understanding of the differences between VP using a green screen and using a LED wall. </t>
  </si>
  <si>
    <t xml:space="preserve">Meeting all criteria is good. Evidence is provided and includes description. There is an understanding of the differences between VP using a green screen and using a LED wall. </t>
  </si>
  <si>
    <t xml:space="preserve">Meeting all criteria is very good. Evidence is exstensive and includes clear independent research with references of the differences between VP using a green screen and using a LED wall. Supported with evidence. </t>
  </si>
  <si>
    <t>Meeting all criteria is excellent. Evidence is impeccible and includes  clear independent research with references of the differences between VP using a green screen and using a LED wall. There is also clear references to how this was seen and investigated in their own group work with evidence.</t>
  </si>
  <si>
    <t xml:space="preserve">2.2.  Be able to conclude based on their own experiences how approaches to technical positions such as sound and cinematography etc. differ within a virtual production context. </t>
  </si>
  <si>
    <t>Meeting all criteria in poor. Minimal attempt is there to conclude the differences of technical positions such as sound, set design and cinematography etc but it is incomplete and/or incomprehensible. It is very simple.</t>
  </si>
  <si>
    <t>Meeting all criteria in sufficient. Some attempt is there to conclude the differences of technical positions such as sound, set design and cinematography etc it is complete.</t>
  </si>
  <si>
    <t xml:space="preserve">Meeting all criteria is good. The differences of technical positions such as sound, set design and cinematography etc. are  highlighted. It is complete and shows understanding. </t>
  </si>
  <si>
    <t>Meeting all criteria is very good. The differences of technical positions such as sound, set design and cinematography etc. are outlined and it is supported with references. It is complete and descriptive. It also shows reflection on the person's own role with evidence.</t>
  </si>
  <si>
    <t>Meeting all criteria is excellent. The differences of technical positions such as sound, set design and cinematography etc. are extensively researched and it is supported with independant discussion points, questions and references. It is complete and descriptive. It also shows reflection on the person's own role with evidence.</t>
  </si>
  <si>
    <t xml:space="preserve">2.3. Argue the relevance in VP of such components as camera tracking, previs, techvis, plates, multi-user, unreal engine etc. </t>
  </si>
  <si>
    <t>Missing</t>
  </si>
  <si>
    <t xml:space="preserve">Meeting all criteria in poor. Minimal attempt is there to evaluate terms and their meanings such as LED wall, camera tracking, multi-user and moire but it is incomplete and/or incomprehensible. It is very simple. </t>
  </si>
  <si>
    <t xml:space="preserve">Meeting all criteria in sufficient. Some attempt is there to evaluate terms and their meanings such as LED wall, camera tracking, multi-user and moire it is complete and a list of facts. </t>
  </si>
  <si>
    <t xml:space="preserve">Meeting all criteria is good. Terms and their meanings such as LED wall, camera tracking, multi-user and moire are evaluated. It is complete and shows understanding. </t>
  </si>
  <si>
    <t xml:space="preserve">Meeting all criteria is very good. The Terms and their meanings such as LED wall, camera tracking, multi-user and moire are evaluated and it is supported with references. It is complete and descriptive. It also shows reflection on what they have learnt with evidence. </t>
  </si>
  <si>
    <t>Meeting all criteria is excellent. The Terms and their meanings such as LED wall, camera tracking, multi-user and moire are extensively researched, evaluated and it is supported with independant discussion points, questions and references. It is complete and descriptive. It also shows reflection on the person's own role with evidence.</t>
  </si>
  <si>
    <t>ILO 3.  Be able to consistently reflect on and adapt their learning approaches and apply known techniques to an independent role within a team.</t>
  </si>
  <si>
    <t>3.1.  Report on learning progress and updates plans in a well-written, concise format with appropriate visual communication, guided by active engagement with feedback and outlines learning goals.</t>
  </si>
  <si>
    <t xml:space="preserve">The worklog is incomplete. </t>
  </si>
  <si>
    <t>Meeting all criteria is sufficient. Each week in the learning log some details are given of what was expected and asked upon.</t>
  </si>
  <si>
    <t>Meeting all criteria is good. Each week the learning log details what was learnt. Each of the ILOs in the learning log detail how they were addressed.</t>
  </si>
  <si>
    <t>Meeting all criteria in sufficient. All references to important resources used are included. Your evidence is clear and to the point.</t>
  </si>
  <si>
    <t>Meeting all criteria in good. Your writing style is professional. Clear what was done and why given individual and project feedback.</t>
  </si>
  <si>
    <t xml:space="preserve">3.2. Evaluates individual development and shows improvement and reflection based on these feedback moments. </t>
  </si>
  <si>
    <t>The reflection is very minimal and no development is shown.</t>
  </si>
  <si>
    <t xml:space="preserve">Meeting all criteria is sufficient. There is some reflection on the PRH process and some development is made.  </t>
  </si>
  <si>
    <t xml:space="preserve">Meeting all criteria is good. There is reflection on the PRH process in relation to the questions that are asked and some development is made.  </t>
  </si>
  <si>
    <t xml:space="preserve">Meeting all criteria is very good. There is clear  reflection on the PRH process in relation to the questions that are asked and the student independantly looks for reflection in most of the process.  Development is made.  </t>
  </si>
  <si>
    <t xml:space="preserve">Meeting all criteria is excellent. There is clear  reflection on the PRH process in relation to the questions, ILO's and the student independantly looks for reflection in the process.  Development is made continually   </t>
  </si>
  <si>
    <t>PROJECT TOTAL</t>
  </si>
  <si>
    <t xml:space="preserve"> YOUR TOTAL </t>
  </si>
  <si>
    <t>Grading notes:</t>
  </si>
  <si>
    <t xml:space="preserve">Peer to Peer Assessment </t>
  </si>
  <si>
    <t>The Detailed Rubric describes the Intended Learning Outcomes that will be assesed through the peer to peer</t>
  </si>
  <si>
    <t>Use this detailed rubric to better understand what is expected of you and your peers during this course</t>
  </si>
  <si>
    <t>This will be assessed at two points in the course.</t>
  </si>
  <si>
    <t xml:space="preserve"> POOR (FAIL)</t>
  </si>
  <si>
    <t>SUFFICIENT</t>
  </si>
  <si>
    <t>Max. Score</t>
  </si>
  <si>
    <t>Your Score</t>
  </si>
  <si>
    <t>Peer Assessment</t>
  </si>
  <si>
    <t>ILO 4.  Establish effective professional working relationships with peers and supervisors</t>
  </si>
  <si>
    <t xml:space="preserve">Feedback/Feedforward </t>
  </si>
  <si>
    <t xml:space="preserve">4.1.  Student is able to progress efficiently with tasks and responsibilities in the team. </t>
  </si>
  <si>
    <t>Is unaware of whether the team is meeting its goals. Does not pay attention to teammates' progress. Avoids discussing team problems, even when they are obvious.</t>
  </si>
  <si>
    <t>Notices changes that influence the team's success. Knows what everyone on the team should be doing and notices problems. Alerts teammates or suggests solutions when the team's success is threatened.</t>
  </si>
  <si>
    <t>Watches conditions affecting the team and monitors the team's progress. Makes sure that teammates are making appropriate progress. Gives teammates specific, timely, and constructive feedback.</t>
  </si>
  <si>
    <t>4.2.  Student is able to communicate professionally with teammates.</t>
  </si>
  <si>
    <t>Interrupts, ignores, bosses, or makes fun of teammates. Takes actions that affect teammates without their input. Doesn't share information. Is defensive. Will not accept help or advice from teammates.</t>
  </si>
  <si>
    <t>Listens to teammates and respects their contributions. Communicates clearly. Shares information with teammates. Respects and responds to feedback from teammates.</t>
  </si>
  <si>
    <t>Asks for and shows an interest in teammates' ideas and contributions. Makes sure teammates stay informed and understand each other. Asks teammates for feedback and uses their suggestions to improve.</t>
  </si>
  <si>
    <t>4.3  Student is able to conduct a level of quality</t>
  </si>
  <si>
    <t>Satisfied even if the team does not meet assigned standards. Wants the team to avoid work, even if it hurts the team. Doubts that the team can meet its requirements.</t>
  </si>
  <si>
    <t>Encourages the team to do good work that meets all requirements. Wants the team to perform well enough to earn all available rewards. Believes that the team can fully meet its responsibilities.</t>
  </si>
  <si>
    <t>Motivates the team to do excellent work. Cares that the team does outstanding work, even if there is no additional reward. Believes that the team can do excellent work.</t>
  </si>
  <si>
    <t>4.4. Maintains a professional attitude</t>
  </si>
  <si>
    <t xml:space="preserve">Continually distruptive and acts in an unprofessional manner. Takes actions to negatively effect teammates. </t>
  </si>
  <si>
    <t>Collaborates effectively with the team, consistently contributing ideas and perspectives. Actively participates in discussions, encouraging input from all team members. Meets expectations consistently and takes on responsibilities willingly.</t>
  </si>
  <si>
    <t>Exceptional collaborator, serving as a positive influence on the entire team.
Actively seeks input from all members, ensuring diverse perspectives are considered. Consistently exceeds expectations, taking a leadership role in fostering collaboration.</t>
  </si>
  <si>
    <t>4.5   Contibutes to the team's work.</t>
  </si>
  <si>
    <t>Does not do a fair share of the team's work. Delivers sloppy or incomplete work. Misses deadlines. Is late, unprepared, or absent for team meetings. Does not assist teammates. Quits if the work becomes difficult.</t>
  </si>
  <si>
    <t>Completes a fair share of the team's work with acceptable quality. Keeps commitments and completes assignments on time. Helps teammates who are having difficulty when it is easy or important.</t>
  </si>
  <si>
    <t>Does more or higher-quality work than expected. Makes important contributions that improve the team's work. Helps teammates, also concerning difficult tasks.</t>
  </si>
  <si>
    <t>Type of Assessment</t>
  </si>
  <si>
    <t>Title</t>
  </si>
  <si>
    <t>Team or Individual</t>
  </si>
  <si>
    <t>ILO1.1</t>
  </si>
  <si>
    <t>ILO1.2</t>
  </si>
  <si>
    <t>ILO1.3</t>
  </si>
  <si>
    <t>ILO1.4</t>
  </si>
  <si>
    <t>ILO1.5</t>
  </si>
  <si>
    <t>ILO2.1</t>
  </si>
  <si>
    <t>ILO2.2</t>
  </si>
  <si>
    <t>ILO2.3</t>
  </si>
  <si>
    <t>Weight Total</t>
  </si>
  <si>
    <t>ILO3.1</t>
  </si>
  <si>
    <t>ILO3.2</t>
  </si>
  <si>
    <t>ILO4.1</t>
  </si>
  <si>
    <t>ILO4.2</t>
  </si>
  <si>
    <t>ILO4.3</t>
  </si>
  <si>
    <t>ILO4.4</t>
  </si>
  <si>
    <t>ILO4.5</t>
  </si>
  <si>
    <t> </t>
  </si>
  <si>
    <t>ILO 1</t>
  </si>
  <si>
    <t>ILO 2</t>
  </si>
  <si>
    <t>ILO 3.</t>
  </si>
  <si>
    <t>ILO 4.</t>
  </si>
  <si>
    <t>Formative and Summative 1</t>
  </si>
  <si>
    <t>Peer Feedback</t>
  </si>
  <si>
    <t>Individual</t>
  </si>
  <si>
    <t>x</t>
  </si>
  <si>
    <t>Formative and Summative 2</t>
  </si>
  <si>
    <t>Learning Log</t>
  </si>
  <si>
    <t>Learning  Log</t>
  </si>
  <si>
    <t>Summative 3</t>
  </si>
  <si>
    <t>Project  Short Film and Production Days</t>
  </si>
  <si>
    <t>Team</t>
  </si>
  <si>
    <t>Project Short Film and Project Days</t>
  </si>
  <si>
    <t>Formative 3</t>
  </si>
  <si>
    <t>Production Bible and Legal Documents</t>
  </si>
  <si>
    <t>Total</t>
  </si>
  <si>
    <t>Production for Virtual Production - 16 Week Schedule</t>
  </si>
  <si>
    <t>Date</t>
  </si>
  <si>
    <t>Week No.</t>
  </si>
  <si>
    <t>Production 
Stage</t>
  </si>
  <si>
    <t>Asssessment Moments</t>
  </si>
  <si>
    <t xml:space="preserve">Learning Objectives </t>
  </si>
  <si>
    <t>Learning Activties
 in class</t>
  </si>
  <si>
    <t>Learning Activties 
Out of Class</t>
  </si>
  <si>
    <t>Introduction</t>
  </si>
  <si>
    <r>
      <rPr>
        <b/>
        <sz val="12"/>
        <color rgb="FF000000"/>
        <rFont val="Calibri"/>
        <scheme val="minor"/>
      </rPr>
      <t xml:space="preserve">1.1, 1.4, 2.1, 2.2, 2.3
</t>
    </r>
    <r>
      <rPr>
        <sz val="12"/>
        <color rgb="FF000000"/>
        <rFont val="Calibri"/>
        <scheme val="minor"/>
      </rPr>
      <t xml:space="preserve">
Students will... 
-  Be able to compare the differences between a green screen shoot and a LED volume virtual production shoot.  
- Be able identify some elements that make up a virtual production studio.
- Be able to analyse the history of virtual production understanding as a broad and specific term.
-  Be able to present their findings of future innovations in virtual production in a clear and thought out way. 
- Be able to simply compare virtual production with more traditional forms of media. 
- Be able to identify and be able to recall the learning goals, assessments, and expectations. 
</t>
    </r>
  </si>
  <si>
    <r>
      <rPr>
        <b/>
        <sz val="11"/>
        <color rgb="FF000000"/>
        <rFont val="Calibri"/>
        <family val="2"/>
        <scheme val="minor"/>
      </rPr>
      <t xml:space="preserve">Check In and Introductions: </t>
    </r>
    <r>
      <rPr>
        <sz val="11"/>
        <color rgb="FF000000"/>
        <rFont val="Calibri"/>
        <family val="2"/>
        <scheme val="minor"/>
      </rPr>
      <t xml:space="preserve">Throw the Ball excercise (students stand in a circle with a bowl in the middle, in the bowl are questions. They throw a ball to each other saying the persons name and each person when the ball gets thrown to them picks a question out of the bowl to answer)
</t>
    </r>
    <r>
      <rPr>
        <b/>
        <sz val="11"/>
        <color rgb="FF000000"/>
        <rFont val="Calibri"/>
        <family val="2"/>
        <scheme val="minor"/>
      </rPr>
      <t xml:space="preserve">SlideDeck: Week 1: What is virtual production? (You can break this up how you wish) Full workshop is about 4 hours. 2 x 2 hours. 
</t>
    </r>
    <r>
      <rPr>
        <sz val="11"/>
        <color rgb="FF000000"/>
        <rFont val="Calibri"/>
        <family val="2"/>
        <scheme val="minor"/>
      </rPr>
      <t xml:space="preserve">This covers an intro and history to virtual production. You can split the student project presentations over every week. 
</t>
    </r>
    <r>
      <rPr>
        <b/>
        <sz val="11"/>
        <color rgb="FF000000"/>
        <rFont val="Calibri"/>
        <family val="2"/>
        <scheme val="minor"/>
      </rPr>
      <t xml:space="preserve">Learning Objectives, Assessments and Overview Discussion
</t>
    </r>
    <r>
      <rPr>
        <sz val="11"/>
        <color rgb="FF000000"/>
        <rFont val="Calibri"/>
        <family val="2"/>
        <scheme val="minor"/>
      </rPr>
      <t xml:space="preserve">Discuss with the students learning objectives, rubrics, blueprint and everything they need for the semester. Show them where it is located. 
</t>
    </r>
    <r>
      <rPr>
        <b/>
        <sz val="11"/>
        <color rgb="FF000000"/>
        <rFont val="Calibri"/>
        <family val="2"/>
        <scheme val="minor"/>
      </rPr>
      <t xml:space="preserve">Roles Discussion
</t>
    </r>
    <r>
      <rPr>
        <sz val="11"/>
        <color rgb="FF000000"/>
        <rFont val="Calibri"/>
        <family val="2"/>
        <scheme val="minor"/>
      </rPr>
      <t xml:space="preserve">- Someone to make meeting notes from the students, roles are divided.
- Director nominees needs to create a treatment idea for a short film they want to make (they should disucss with the visual artist person making the scene before going ahead). 
- Students can start independtly working on production planning. 
</t>
    </r>
    <r>
      <rPr>
        <b/>
        <sz val="11"/>
        <color rgb="FF000000"/>
        <rFont val="Calibri"/>
        <family val="2"/>
        <scheme val="minor"/>
      </rPr>
      <t xml:space="preserve">Students turn off the XR Stage, </t>
    </r>
    <r>
      <rPr>
        <sz val="11"/>
        <color rgb="FF000000"/>
        <rFont val="Calibri"/>
        <family val="2"/>
        <scheme val="minor"/>
      </rPr>
      <t xml:space="preserve">each week two students should turn off the screen and tracking etc. The aim to have independant studio working. </t>
    </r>
  </si>
  <si>
    <r>
      <rPr>
        <b/>
        <sz val="12"/>
        <color theme="1"/>
        <rFont val="Calibri"/>
        <family val="2"/>
        <scheme val="minor"/>
      </rPr>
      <t>AFTER:
- Prospective Directors:</t>
    </r>
    <r>
      <rPr>
        <sz val="12"/>
        <color theme="1"/>
        <rFont val="Calibri"/>
        <family val="2"/>
        <scheme val="minor"/>
      </rPr>
      <t xml:space="preserve">
Complete a treatment for the short film. The team will then vote for their director. (See example in Resources) Remember to consider the virtual scene in your descisions. Add this to your learning log as well.
</t>
    </r>
    <r>
      <rPr>
        <b/>
        <sz val="12"/>
        <color theme="1"/>
        <rFont val="Calibri"/>
        <family val="2"/>
        <scheme val="minor"/>
      </rPr>
      <t>- Everyone else:</t>
    </r>
    <r>
      <rPr>
        <sz val="12"/>
        <color theme="1"/>
        <rFont val="Calibri"/>
        <family val="2"/>
        <scheme val="minor"/>
      </rPr>
      <t xml:space="preserve">
Watch the virtual production part of 1899 behind the scenes on Netflix and write a short reflection based on the ILO's in your worklog. 
</t>
    </r>
    <r>
      <rPr>
        <b/>
        <sz val="12"/>
        <color theme="1"/>
        <rFont val="Calibri"/>
        <family val="2"/>
        <scheme val="minor"/>
      </rPr>
      <t>All students should update their learning log.</t>
    </r>
    <r>
      <rPr>
        <sz val="12"/>
        <color theme="1"/>
        <rFont val="Calibri"/>
        <family val="2"/>
        <scheme val="minor"/>
      </rPr>
      <t xml:space="preserve"> </t>
    </r>
  </si>
  <si>
    <t>Pre-production</t>
  </si>
  <si>
    <r>
      <rPr>
        <b/>
        <sz val="12"/>
        <color rgb="FF000000"/>
        <rFont val="Calibri"/>
        <scheme val="minor"/>
      </rPr>
      <t xml:space="preserve">2.3, 1.4 
</t>
    </r>
    <r>
      <rPr>
        <sz val="12"/>
        <color rgb="FF000000"/>
        <rFont val="Calibri"/>
        <scheme val="minor"/>
      </rPr>
      <t xml:space="preserve">- Be able to define what unreal engine is and the key words that are involved in virtual productions. ​
- Be able to experiment with unreal engine to make a small scene. ​
- Be able to evaluate unreal engine's use in virtual production. </t>
    </r>
  </si>
  <si>
    <r>
      <rPr>
        <b/>
        <sz val="12"/>
        <color rgb="FF000000"/>
        <rFont val="Calibri"/>
        <scheme val="minor"/>
      </rPr>
      <t xml:space="preserve">Check In: Emotions - </t>
    </r>
    <r>
      <rPr>
        <sz val="12"/>
        <color rgb="FF000000"/>
        <rFont val="Calibri"/>
        <family val="2"/>
        <scheme val="minor"/>
      </rPr>
      <t xml:space="preserve">put a giant emotion chart on the XR Stage or stickers on a wall and have them evaluate hwo they feel at certain parts of the day. 
</t>
    </r>
    <r>
      <rPr>
        <b/>
        <sz val="12"/>
        <color rgb="FF000000"/>
        <rFont val="Calibri"/>
        <scheme val="minor"/>
      </rPr>
      <t xml:space="preserve">
SlideDeck Week 2: Unreal Engine: The Basics
Directors and Group Roles Annouce &amp; Form Peer Groups - </t>
    </r>
    <r>
      <rPr>
        <sz val="12"/>
        <color rgb="FF000000"/>
        <rFont val="Calibri"/>
        <family val="2"/>
        <scheme val="minor"/>
      </rPr>
      <t>Peer groups are no more than groups of five in which they are responsible for peer grading each other at the midway point in the course and at the end.</t>
    </r>
    <r>
      <rPr>
        <b/>
        <sz val="12"/>
        <color rgb="FF000000"/>
        <rFont val="Calibri"/>
        <scheme val="minor"/>
      </rPr>
      <t xml:space="preserve">
Independant Project Work:</t>
    </r>
    <r>
      <rPr>
        <sz val="12"/>
        <color rgb="FF000000"/>
        <rFont val="Calibri"/>
        <scheme val="minor"/>
      </rPr>
      <t xml:space="preserve"> Led by group producers. This is where they start work on a short film. 
</t>
    </r>
    <r>
      <rPr>
        <b/>
        <sz val="12"/>
        <color rgb="FF000000"/>
        <rFont val="Calibri"/>
        <scheme val="minor"/>
      </rPr>
      <t xml:space="preserve">Ticket to leave:
</t>
    </r>
    <r>
      <rPr>
        <sz val="12"/>
        <color rgb="FF000000"/>
        <rFont val="Calibri"/>
        <scheme val="minor"/>
      </rPr>
      <t xml:space="preserve">At the end of the day. Write down something you have learnt today, or something that was unclear or something you liked. </t>
    </r>
  </si>
  <si>
    <r>
      <rPr>
        <b/>
        <sz val="12"/>
        <color rgb="FF000000"/>
        <rFont val="Calibri"/>
        <scheme val="minor"/>
      </rPr>
      <t xml:space="preserve">
BEFORE:
</t>
    </r>
    <r>
      <rPr>
        <sz val="12"/>
        <color rgb="FF000000"/>
        <rFont val="Calibri"/>
        <scheme val="minor"/>
      </rPr>
      <t xml:space="preserve">Director Finalise Voting: We will as a group look at the treatments and decide on the director through a vote. 
</t>
    </r>
    <r>
      <rPr>
        <b/>
        <sz val="12"/>
        <color rgb="FF000000"/>
        <rFont val="Calibri"/>
        <scheme val="minor"/>
      </rPr>
      <t xml:space="preserve">AFTER:
</t>
    </r>
    <r>
      <rPr>
        <sz val="12"/>
        <color rgb="FF000000"/>
        <rFont val="Calibri"/>
        <scheme val="minor"/>
      </rPr>
      <t xml:space="preserve">Learning Log 
Independent work on the production. </t>
    </r>
  </si>
  <si>
    <r>
      <rPr>
        <b/>
        <sz val="12"/>
        <color rgb="FF000000"/>
        <rFont val="Calibri"/>
        <scheme val="minor"/>
      </rPr>
      <t xml:space="preserve">1.3,  1.4, 2.1, 2.2, 2.3
</t>
    </r>
    <r>
      <rPr>
        <sz val="12"/>
        <color rgb="FF000000"/>
        <rFont val="Calibri"/>
        <scheme val="minor"/>
      </rPr>
      <t xml:space="preserve">
- Be able to repeat the process after with instruction of setting up a virtual production camera tracking system.​
- Be able to analyse why camera tracking is important in virtual production. ​
- Be able to apply existing knowledge to change elements of a virtual production scene through the multi-user.​
- Be able to define what the multi-user is and why it is used in virtual production. </t>
    </r>
    <r>
      <rPr>
        <sz val="12"/>
        <color rgb="FF000000"/>
        <rFont val="Calibri"/>
        <family val="2"/>
        <scheme val="minor"/>
      </rPr>
      <t xml:space="preserve">
- Be able to recall the new roles that have arisen since the launching of virtual production (ICVFX) and how they interact.​
- Be able to define the use cases where virtual production (ICVFX) should be used and when not.​
- Be able to apply existing knowledge to define the correct use cases for virtual production.
</t>
    </r>
  </si>
  <si>
    <r>
      <t xml:space="preserve">Check In: Tony's Chocolate - </t>
    </r>
    <r>
      <rPr>
        <sz val="12"/>
        <color rgb="FF000000"/>
        <rFont val="Calibri"/>
        <family val="2"/>
        <scheme val="minor"/>
      </rPr>
      <t>Have each student pick a Tony's chocolate (or other sweet with different colours) and depemnding on the colour they pick ask them a question.</t>
    </r>
    <r>
      <rPr>
        <sz val="12"/>
        <color rgb="FF000000"/>
        <rFont val="Calibri"/>
        <scheme val="minor"/>
      </rPr>
      <t xml:space="preserve">
</t>
    </r>
    <r>
      <rPr>
        <b/>
        <sz val="12"/>
        <color rgb="FF000000"/>
        <rFont val="Calibri"/>
        <scheme val="minor"/>
      </rPr>
      <t xml:space="preserve">
SlideDeck Week 3 P1: Camera Tracking and Multi-User
Independant Project Work
SlideDeck Week3 P2: Tips, Tricks and Limitations 	 
Independant project work 
</t>
    </r>
  </si>
  <si>
    <r>
      <rPr>
        <b/>
        <sz val="12"/>
        <color rgb="FF000000"/>
        <rFont val="Calibri"/>
        <scheme val="minor"/>
      </rPr>
      <t xml:space="preserve">BEFORE: 
</t>
    </r>
    <r>
      <rPr>
        <sz val="12"/>
        <color rgb="FF000000"/>
        <rFont val="Calibri"/>
        <scheme val="minor"/>
      </rPr>
      <t xml:space="preserve">To be defined by students.
</t>
    </r>
    <r>
      <rPr>
        <b/>
        <sz val="12"/>
        <color rgb="FF000000"/>
        <rFont val="Calibri"/>
        <scheme val="minor"/>
      </rPr>
      <t xml:space="preserve">AFTER:
</t>
    </r>
    <r>
      <rPr>
        <sz val="12"/>
        <color rgb="FF000000"/>
        <rFont val="Calibri"/>
        <scheme val="minor"/>
      </rPr>
      <t xml:space="preserve">Learning Log
Independent projetc work. </t>
    </r>
  </si>
  <si>
    <r>
      <rPr>
        <b/>
        <sz val="12"/>
        <color rgb="FF000000"/>
        <rFont val="Calibri"/>
        <scheme val="minor"/>
      </rPr>
      <t xml:space="preserve">2.2, 2.3
</t>
    </r>
    <r>
      <rPr>
        <sz val="12"/>
        <color rgb="FF000000"/>
        <rFont val="Calibri"/>
        <scheme val="minor"/>
      </rPr>
      <t>- Be able to identify the definition of Previs, Techvis and VR scouting ​
- Be able to break down how and why Previs, Techvis and VR Scouting is used in film in a simple way.​
- Be able to practice VR scouting in your own virtual set​
- Be able to look more critically at pre-production in film production​
- Be able to identify the different processes in a virtual production workflow versus a traditional one.</t>
    </r>
  </si>
  <si>
    <r>
      <rPr>
        <b/>
        <sz val="12"/>
        <color rgb="FF000000"/>
        <rFont val="Calibri"/>
        <scheme val="minor"/>
      </rPr>
      <t>Check In:</t>
    </r>
    <r>
      <rPr>
        <sz val="12"/>
        <color rgb="FF000000"/>
        <rFont val="Calibri"/>
        <scheme val="minor"/>
      </rPr>
      <t xml:space="preserve"> What do you choose? Game. Have a powerpoint on a screen or on the XR Stage and have the students choose out of three options from multiple questions and then stand in front of the option they choose. Example: City or Forest or Neither
</t>
    </r>
    <r>
      <rPr>
        <b/>
        <sz val="12"/>
        <color rgb="FF000000"/>
        <rFont val="Calibri"/>
        <family val="2"/>
        <scheme val="minor"/>
      </rPr>
      <t xml:space="preserve">SlideDeck Week 4 – Previs, Techvis and VR Scouting </t>
    </r>
    <r>
      <rPr>
        <sz val="12"/>
        <color rgb="FF000000"/>
        <rFont val="Calibri"/>
        <scheme val="minor"/>
      </rPr>
      <t xml:space="preserve">	
</t>
    </r>
    <r>
      <rPr>
        <b/>
        <sz val="12"/>
        <color rgb="FF000000"/>
        <rFont val="Calibri"/>
        <scheme val="minor"/>
      </rPr>
      <t xml:space="preserve">Camera Tracking Set Up </t>
    </r>
    <r>
      <rPr>
        <sz val="12"/>
        <color rgb="FF000000"/>
        <rFont val="Calibri"/>
        <scheme val="minor"/>
      </rPr>
      <t xml:space="preserve">Next two students </t>
    </r>
    <r>
      <rPr>
        <b/>
        <sz val="12"/>
        <color rgb="FF000000"/>
        <rFont val="Calibri"/>
        <scheme val="minor"/>
      </rPr>
      <t xml:space="preserve">
</t>
    </r>
    <r>
      <rPr>
        <b/>
        <sz val="12"/>
        <color rgb="FF000000"/>
        <rFont val="Calibri"/>
        <family val="2"/>
        <scheme val="minor"/>
      </rPr>
      <t xml:space="preserve">
Producer's and Directors meeting</t>
    </r>
    <r>
      <rPr>
        <sz val="12"/>
        <color rgb="FF000000"/>
        <rFont val="Calibri"/>
        <scheme val="minor"/>
      </rPr>
      <t xml:space="preserve"> - check in with the HOD's 
</t>
    </r>
    <r>
      <rPr>
        <b/>
        <sz val="12"/>
        <color rgb="FF000000"/>
        <rFont val="Calibri"/>
        <scheme val="minor"/>
      </rPr>
      <t>Independant Project Work:</t>
    </r>
    <r>
      <rPr>
        <sz val="12"/>
        <color rgb="FF000000"/>
        <rFont val="Calibri"/>
        <scheme val="minor"/>
      </rPr>
      <t xml:space="preserve"> Led by group producers. 
</t>
    </r>
  </si>
  <si>
    <t>1 to 1 chat with students or small groups</t>
  </si>
  <si>
    <r>
      <t xml:space="preserve">1.1, 1.2, 1.4, 2.1, 2.2
</t>
    </r>
    <r>
      <rPr>
        <sz val="12"/>
        <color rgb="FF000000"/>
        <rFont val="Calibri"/>
        <scheme val="minor"/>
      </rPr>
      <t xml:space="preserve">- Be able to identify a key, fill and rim/back light.​
- Be able to break down how and why 3-point lighting is used in film in a simple way.​
- Be able to evaluate how lighting in virtual production differs from traditional lighting including how to blend. ​
- Be able to define the key elements that make up virtual production plates​
- Be able to apply the knowledge in a virtual production plates set up </t>
    </r>
  </si>
  <si>
    <r>
      <rPr>
        <b/>
        <sz val="12"/>
        <color rgb="FF000000"/>
        <rFont val="Calibri"/>
        <scheme val="minor"/>
      </rPr>
      <t>Check In:</t>
    </r>
    <r>
      <rPr>
        <sz val="12"/>
        <color rgb="FF000000"/>
        <rFont val="Calibri"/>
        <scheme val="minor"/>
      </rPr>
      <t xml:space="preserve"> Have one student lead a check in this week. 
</t>
    </r>
    <r>
      <rPr>
        <b/>
        <sz val="12"/>
        <color rgb="FF000000"/>
        <rFont val="Calibri"/>
        <family val="2"/>
        <scheme val="minor"/>
      </rPr>
      <t xml:space="preserve">SlideDeck Week 5 – Lighting, Blending and Plates </t>
    </r>
    <r>
      <rPr>
        <sz val="12"/>
        <color rgb="FF000000"/>
        <rFont val="Calibri"/>
        <scheme val="minor"/>
      </rPr>
      <t xml:space="preserve">	
</t>
    </r>
    <r>
      <rPr>
        <b/>
        <sz val="12"/>
        <color rgb="FF000000"/>
        <rFont val="Calibri"/>
        <scheme val="minor"/>
      </rPr>
      <t xml:space="preserve">Camera Tracking Set Up </t>
    </r>
    <r>
      <rPr>
        <sz val="12"/>
        <color rgb="FF000000"/>
        <rFont val="Calibri"/>
        <scheme val="minor"/>
      </rPr>
      <t xml:space="preserve">Next two students 
</t>
    </r>
    <r>
      <rPr>
        <b/>
        <sz val="12"/>
        <color rgb="FF000000"/>
        <rFont val="Calibri"/>
        <scheme val="minor"/>
      </rPr>
      <t>Independant Project Work:</t>
    </r>
    <r>
      <rPr>
        <sz val="12"/>
        <color rgb="FF000000"/>
        <rFont val="Calibri"/>
        <scheme val="minor"/>
      </rPr>
      <t xml:space="preserve"> Led by group producers. 
</t>
    </r>
  </si>
  <si>
    <t>Testing</t>
  </si>
  <si>
    <t xml:space="preserve">1.1, 1.2, 1.3, 1.4
</t>
  </si>
  <si>
    <t xml:space="preserve">There are the weeks where the students should independently be testing their short film shot in the XR Stage/LED volume. There should be a technician on set as well as a supervisor for questions. </t>
  </si>
  <si>
    <r>
      <rPr>
        <b/>
        <sz val="12"/>
        <color theme="1"/>
        <rFont val="Calibri"/>
        <family val="2"/>
        <scheme val="minor"/>
      </rPr>
      <t xml:space="preserve">FORMATIVE ASSESSMENT 1: 
</t>
    </r>
    <r>
      <rPr>
        <sz val="12"/>
        <color theme="1"/>
        <rFont val="Calibri"/>
        <family val="2"/>
        <scheme val="minor"/>
      </rPr>
      <t>Peer Assessment HandIn</t>
    </r>
  </si>
  <si>
    <t>Reflection</t>
  </si>
  <si>
    <t xml:space="preserve">1.1, 1.2, 1.3, 1.4, 3.2
</t>
  </si>
  <si>
    <t xml:space="preserve">The students should take this week to review the testing ahead of the filming weeks and make any changes needed . 
</t>
  </si>
  <si>
    <t>Shooting</t>
  </si>
  <si>
    <t xml:space="preserve">There are the weeks where the students should independently be filming their short film shot in the XR Stage/LED volume. There should be a technician on set as well as a supervisor for questions. </t>
  </si>
  <si>
    <t>Post-production</t>
  </si>
  <si>
    <t xml:space="preserve">1.3
</t>
  </si>
  <si>
    <r>
      <t xml:space="preserve">There are the weeks where the students should independently be editing their short film shot in the XR Stage/LED volume. There should be a technician on set as well as a supervisor for questions. 
</t>
    </r>
    <r>
      <rPr>
        <b/>
        <sz val="12"/>
        <color theme="1"/>
        <rFont val="Calibri"/>
        <family val="2"/>
        <scheme val="minor"/>
      </rPr>
      <t xml:space="preserve">
Producer's and Directors meeting</t>
    </r>
    <r>
      <rPr>
        <sz val="12"/>
        <color theme="1"/>
        <rFont val="Calibri"/>
        <family val="2"/>
        <scheme val="minor"/>
      </rPr>
      <t xml:space="preserve"> - check in with the HOD's</t>
    </r>
  </si>
  <si>
    <t xml:space="preserve">There are the weeks where the students should independently be editing their short film shot in the XR Stage/LED volume. There should be a technician on set as well as a supervisor for questions. </t>
  </si>
  <si>
    <r>
      <rPr>
        <b/>
        <sz val="12"/>
        <color rgb="FF000000"/>
        <rFont val="Calibri"/>
        <scheme val="minor"/>
      </rPr>
      <t xml:space="preserve">FINAL HAND IN 
SUMMATIVE ASSESSMENTS:
</t>
    </r>
    <r>
      <rPr>
        <sz val="12"/>
        <color rgb="FF000000"/>
        <rFont val="Calibri"/>
        <scheme val="minor"/>
      </rPr>
      <t>Project
Learning Log 
PeerAssessment 
Production Bible and Legal Documents</t>
    </r>
  </si>
  <si>
    <t>POOR</t>
  </si>
  <si>
    <t>INSUFFICIENT</t>
  </si>
  <si>
    <t>SCORE</t>
  </si>
  <si>
    <t>Competencies 10, 11, 12
Dublin Descriptors 2, 3, 4, 5</t>
  </si>
  <si>
    <t>1.0 Personal Development &amp; Academic Practice: Demonstrates self-exploration and personal development, good academic practices in learning how to learn and the acquisition of professional knowledge through research, study, analysis, applied practice, discussion and reporting.</t>
  </si>
  <si>
    <t>1.1 Sets ambitious, S.M.A.R.T. goals in alignment with the project brief, their chosen role(s), and their personal long-term goals.</t>
  </si>
  <si>
    <t>Not evidenced.</t>
  </si>
  <si>
    <t>Some project goals and self-development goals detailed.</t>
  </si>
  <si>
    <t>Meeting all criteria in poor. All goals have been detailed.</t>
  </si>
  <si>
    <t xml:space="preserve">Meeting all criteria in insufficient. Goals written using SMART method. The goals are shown to be Specific, Measurable, Achievable, Relevant and Time-bound. Goals are in alignment with both project, and personal &amp; professional development. </t>
  </si>
  <si>
    <t xml:space="preserve">Meeting all criteria in sufficient. Goals are evaluated regularly and adjusted when necessary. </t>
  </si>
  <si>
    <t>Meeting all criteria in good. Goals are challenging, ambitious and/or encourage development beyond the requirements of the block, showing clear steps toward future professional development and career goals.</t>
  </si>
  <si>
    <t>1.4 Reports on learning progress and updates plans in a well-written, concise format with appropriate visual communication, guided by active engagement with feedback.</t>
  </si>
  <si>
    <t>The Learning Log shows some evidence of learning progress reported. There is no evidence of plagiarism.</t>
  </si>
  <si>
    <t>Meeting all criteria in poor. Learning Log reports important tasks completed.</t>
  </si>
  <si>
    <t>Meeting all criteria in insufficient. Each week the Learning Log reports progress on goals, with links to evidence.</t>
  </si>
  <si>
    <t>Meeting all criteria in sufficient. Evidence is clear and concise while providing sufficient context using appropriate visual communication.</t>
  </si>
  <si>
    <t>Meeting all criteria in good. Writing meets professional standards and is free of spelling, grammar, and punctuation errors. It is clear what was done and why, based on individual and project feedback. Layout and visual design demonstrates good information design.</t>
  </si>
  <si>
    <t>Competencies 9, 10, 11, 12
Dublin Descriptors 1, 2, 3, 4, 5</t>
  </si>
  <si>
    <r>
      <rPr>
        <b/>
        <sz val="11"/>
        <rFont val="Calibri"/>
        <family val="2"/>
      </rPr>
      <t xml:space="preserve">2.0 Professional Practice: </t>
    </r>
    <r>
      <rPr>
        <b/>
        <sz val="11"/>
        <color rgb="FF000000"/>
        <rFont val="Calibri"/>
        <family val="2"/>
      </rPr>
      <t>Demonstrates professional behavior with accountability and integrity in the application of industry best practices for planning, execution and tracking work.</t>
    </r>
  </si>
  <si>
    <t>2.2 Accurately tracks time spent on planned and unplanned work, noting reasons for and consequences of deviations from the planned work.</t>
  </si>
  <si>
    <t xml:space="preserve">Some time-tracking is evidenced.
</t>
  </si>
  <si>
    <t xml:space="preserve">Meeting all criteria in poor. Most tasks have been time-tracked in an appropriate tool (Jira). </t>
  </si>
  <si>
    <t xml:space="preserve">Meeting all criteria in insufficient. All tasks have been time-tracked in the Worklog.
</t>
  </si>
  <si>
    <t xml:space="preserve">Meeting all criteria in sufficient. Reflections on deviations have led to clear action points improving accuracy of tasks planned in subsequent weeks. </t>
  </si>
  <si>
    <t>Meeting all criteria in good. Evidence of analysis of time spent in various areas throughout the block. Reflection provides improvement points for time management and task estimations for future projects.</t>
  </si>
  <si>
    <t>Competency 4
Dublin Descriptors 1, 2, 3, 4, 5</t>
  </si>
  <si>
    <t>3.0 Game Design Fundamentals: With reference to prototypes created, demonstrates understanding and application of specified game design fundamentals through reflection on your workshop experiences​.</t>
  </si>
  <si>
    <t>3.1 Student demonstrates an understanding of game mechanics and player behaviours (dynamics).</t>
  </si>
  <si>
    <t>Student is able to discuss the topic.</t>
  </si>
  <si>
    <t>Student can give a valid explanation of the topic.</t>
  </si>
  <si>
    <t>Student is able to explain the concept concisely, mostly in their own words.</t>
  </si>
  <si>
    <t>Student is able to reference their creative prototyping to prove their understanding of the topic.</t>
  </si>
  <si>
    <t>Student is able to give multiple clear examples of the topic being applied, and/or shows critical insight into the topic's application.</t>
  </si>
  <si>
    <t>3.2 Student demonstrates an understanding of purposeful player goals.</t>
  </si>
  <si>
    <t>3.3 Student demonstrates a clear understanding of how to add challenge to a project.</t>
  </si>
  <si>
    <t>3.4 Student demonstrates how to construct a game's information loop to make the player's choices meaningful within the context of the game's structure.</t>
  </si>
  <si>
    <t>Competency 5
Dublin Descriptors 1, 2, 3, 4, 5</t>
  </si>
  <si>
    <t>4.0 The Design Cycle: Demonstrate the complete design cycle by applying your understanding of game design to a given game design challenge​.</t>
  </si>
  <si>
    <t>4.1 Student creates a concept that fulfils the brief by applying all the above game design fundamentals.</t>
  </si>
  <si>
    <t>Student is able to create a prototype of a tabletop adaptation of the target game.</t>
  </si>
  <si>
    <t>Student is able to capture superficial similarities to the target game in their prototype.</t>
  </si>
  <si>
    <t>Student is able to adapt the general behaviours, goals and information loops of the original title, with some similarly in the type of challenge, into their prototype.</t>
  </si>
  <si>
    <t>Student is able to synthesize a skill challenge of the appropriate type, together with the branding, terminology and style of the game in their prototype.</t>
  </si>
  <si>
    <t>Student is able to faithfully capture the holistic aesthetic gameplay experience ("game feel") of the original title in their prototype.</t>
  </si>
  <si>
    <t>4.2 Student uses research of existing games to justify their design decisions.</t>
  </si>
  <si>
    <t>Student is able to perform a breakdown of the original title.</t>
  </si>
  <si>
    <t>Student is able to examine an applicable tabletop game, based on their breakdown of the original title.</t>
  </si>
  <si>
    <t>Student is able to examine (at least) one applicable tabletop game and draw conclusions that are applied to the design of their prototype.</t>
  </si>
  <si>
    <t>Student is able to examine multiple titles in the pursuit of clear conclusions that influence their design decisions.</t>
  </si>
  <si>
    <t>Student is able to apply research, with clear conclusions and multiple sources, at multiple points in the process of their design.</t>
  </si>
  <si>
    <t>4.3 Student validates their design decisions through detailed, data-driven playtesting and prototyping of ideas.</t>
  </si>
  <si>
    <t>Student is able to perform some kind of playtesting.</t>
  </si>
  <si>
    <t>Student is able to perform playtesting and record data from it.</t>
  </si>
  <si>
    <t>Student is able to perform playtesting on a prototype with clear data points recorded and meaningful conclusions drawn from these.</t>
  </si>
  <si>
    <t>Student is capable of using playtesting data and conclusions to make meaningful changes to the prototype, and/or to verify changes made.</t>
  </si>
  <si>
    <t>Student is able to apply meaningful, data-driven playtesting at multiple points in the process of their design.</t>
  </si>
  <si>
    <t>CMGT Competencies</t>
  </si>
  <si>
    <t>#</t>
  </si>
  <si>
    <t>Development Phase</t>
  </si>
  <si>
    <t>Competency</t>
  </si>
  <si>
    <t>Competency Cluster</t>
  </si>
  <si>
    <t>Graduate Level</t>
  </si>
  <si>
    <t>Professional Development</t>
  </si>
  <si>
    <t>Working in Projects</t>
  </si>
  <si>
    <t>From an engagement with stakeholders, the starter professional practitioner demonstrates that he/she is capable of taking on, setting up and implementing projects, whether working with others in a team or not. He/she demonstrates that he/she is capable of working productively together with others in a multidisciplinary team, in which he/she achieves a good balance between contributing his/her own expertise and being confident about the complementary expertise of others. He/she demonstrates he/she is capable of providing guidance for team members.</t>
  </si>
  <si>
    <t>Organizing Skills</t>
  </si>
  <si>
    <t>Communicating</t>
  </si>
  <si>
    <t>The starter professional practitioner demonstrates that he/she is capable of presenting himself/herself as well as his/her work to third parties professionally and immaculately. He/she demonstrates that he/she is capable of communicating with a client about choices and progress in the course of the assignment.</t>
  </si>
  <si>
    <t>Learning &amp; Reflective Capacity</t>
  </si>
  <si>
    <t>The starter professional practitioner demonstrates that he/she is a ‘reflective practitioner’ by continually analysing his/her own actions and adjusting them accordingly, responding to feedback by others. The starter professional practitioner demonstrates that he/she remains oriented to and capable of keeping up-to-date with the relevant developments in the work field. The starter professional practitioner is able to further develop and deepen his/her expertise, his/her personal interpretation of the professional situation and his/her creativity.</t>
  </si>
  <si>
    <t>Professional</t>
  </si>
  <si>
    <t>Responsibility</t>
  </si>
  <si>
    <t>The starter professional practitioner has the capacity to empathize with other sectors and demonstrates his/her awareness of ethical issues in his/her role as designer and is able to make such considerations explicit in accounting for choices in the design process.</t>
  </si>
  <si>
    <t>Concepting</t>
  </si>
  <si>
    <t>Research &amp; Analysis</t>
  </si>
  <si>
    <t>The starter professional practitioner is capable of substantiating a design assignment by means of research and analysis. The starter professional practitioner demonstrates in his/her research activities that he/she has a repertoire of relevant research skills and is able to select the correct method from this repertoire, given the research circumstances. Is capable of developing prototypes as a means of communication within the context of the application.</t>
  </si>
  <si>
    <t>Designing Skills</t>
  </si>
  <si>
    <t>Conceptualising</t>
  </si>
  <si>
    <t>The starter professional practitioner demonstrates he/she is capable of achieving a realistic cross-sector demand articulation and project definition. He/she is capable of developing, on the basis of his/her own idea or demand articulation, an innovative concept which creates value.</t>
  </si>
  <si>
    <t>Technical Knowledge &amp; Analysis</t>
  </si>
  <si>
    <t>The starter professional practitioner has a thorough knowledge of current digital technologies within the part of the work field which is the focus of the programme. The starter professional practitioner is capable of carrying out technical research and analysis.</t>
  </si>
  <si>
    <t>Technological</t>
  </si>
  <si>
    <t>Design &amp; Prototyping</t>
  </si>
  <si>
    <t>The starter professional practitioner is capable of creating value by, on the basis of new or existing technology, designing or prototyping a creative idea or demand articulation iteratively. The starter professional practitioner demonstrates an innovative, creative attitude in defining, designing and elaborating upon an assignment proposition on the limits of what is technically and creatively achievable.</t>
  </si>
  <si>
    <t>Production</t>
  </si>
  <si>
    <t>Implementation &amp; Testing</t>
  </si>
  <si>
    <t>The starter professional practitioner is capable of repeatedly assessing the technical results, which come about in the various stages of the design process, for their value in relation to behaviour and experience. The starter professional practitioner provides the prototype/product/service in combination with the design, taking the user, client and technical context into account.</t>
  </si>
  <si>
    <t>Designing</t>
  </si>
  <si>
    <t>The starter professional practitioner is capable of designing concepts and elaborating upon them as far as contents are concerned, as well audio-visually.</t>
  </si>
  <si>
    <t>Release</t>
  </si>
  <si>
    <t>Entrepreneurial Attitude</t>
  </si>
  <si>
    <t>The starter professional practitioner identifies opportunities and possibilities and knows how to translate them from a market-oriented vision into new concepts, products and services to attain value creation and earning models.</t>
  </si>
  <si>
    <t>Entrepreneurial Skills</t>
  </si>
  <si>
    <t>The starter professional practitioner has entrepreneurial skills for being able to function as an employee or being self-employed. The starter professional practitioner is capable of translating commercial skills into innovative products, services or collections, taking their commercial feasibility into account.</t>
  </si>
  <si>
    <t>Dublin Descriptors</t>
  </si>
  <si>
    <t>Outcomes</t>
  </si>
  <si>
    <t>First cycle qualifications (Bachelor Level)
Qualifications that signify completion of the first cycle are awarded to students who:</t>
  </si>
  <si>
    <t>Second cycle qualifications (Master Level)
Qualifications that signify completion of the second cycle are awarded to students who:</t>
  </si>
  <si>
    <t>Knowledge and Understanding</t>
  </si>
  <si>
    <t>Have demonstrated knowledge and understanding in a field of study that builds upon their general secondary education, and is typically at a level that, while supported by advanced textbooks, includes some aspects that will be informed by knowledge of the forefront of their field of study.</t>
  </si>
  <si>
    <t>Have demonstrated knowledge and understanding that is founded upon and extends and/or enhances that typically associated with the first cycle, and that provides a basis or opportunity for originality in developing and/or applying ideas, often within a research context.</t>
  </si>
  <si>
    <t>Applying Knowledge and Understanding</t>
  </si>
  <si>
    <t>Can apply their knowledge and understanding in a manner that indicates a professional approach to their work or vocation, and have competences typically demonstrated through devising and sustaining arguments and solving problems within their field of study.</t>
  </si>
  <si>
    <t>Can apply their knowledge and understanding, and problem solving abilities in new or unfamiliar environments within broader (or multidisciplinary) contexts related to their field of study.</t>
  </si>
  <si>
    <t>Making Judgements</t>
  </si>
  <si>
    <t>Have the ability to gather and interpret relevant data (usually within their field of study) to inform judgements that include reflection on relevant social, scientific or ethical issues.</t>
  </si>
  <si>
    <t>Have the ability to integrate knowledge and handle complexity, and formulate judgements with incomplete or limited information, but that include reflecting on social and ethical responsibilities linked to the application of their knowledge and judgements.</t>
  </si>
  <si>
    <t>Communication</t>
  </si>
  <si>
    <t>Can communicate information, ideas, problems and solutions to both specialist and non- specialist audiences.</t>
  </si>
  <si>
    <t>Can communicate their conclusions, and the knowledge and rationale underpinning these, to specialist and non-specialist audiences clearly and unambiguously.</t>
  </si>
  <si>
    <t>Learning Skills</t>
  </si>
  <si>
    <t>Have developed those learning skills that are necessary for them to continue to undertake further study with a high degree of autonomy.</t>
  </si>
  <si>
    <t>Have the learning skills to allow them to continue to study in a manner that may be largely self-directed or autonomous.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</si>
</sst>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1"/>
      <color theme="1"/>
      <name val="Calibri"/>
      <family val="2"/>
      <scheme val="minor"/>
    </font>
    <font>
      <sz val="10"/>
      <color theme="1"/>
      <name val="Calibri"/>
      <family val="2"/>
    </font>
    <font>
      <b/>
      <sz val="10"/>
      <color theme="1"/>
      <name val="Calibri"/>
      <family val="2"/>
    </font>
    <font>
      <sz val="10"/>
      <name val="Calibri"/>
      <family val="2"/>
    </font>
    <font>
      <sz val="10"/>
      <color rgb="FF000000"/>
      <name val="Calibri"/>
      <family val="2"/>
    </font>
    <font>
      <sz val="18"/>
      <color theme="1"/>
      <name val="Calibri"/>
      <family val="2"/>
    </font>
    <font>
      <b/>
      <sz val="10"/>
      <color rgb="FFFFFFFF"/>
      <name val="Calibri"/>
      <family val="2"/>
    </font>
    <font>
      <b/>
      <sz val="11"/>
      <color theme="1"/>
      <name val="Calibri"/>
      <family val="2"/>
    </font>
    <font>
      <sz val="14"/>
      <color rgb="FF000000"/>
      <name val="Calibri"/>
      <family val="2"/>
    </font>
    <font>
      <sz val="14"/>
      <color theme="1"/>
      <name val="Calibri"/>
      <family val="2"/>
    </font>
    <font>
      <b/>
      <sz val="12"/>
      <color theme="1"/>
      <name val="Calibri"/>
      <family val="2"/>
    </font>
    <font>
      <b/>
      <sz val="12"/>
      <name val="Calibri"/>
      <family val="2"/>
    </font>
    <font>
      <b/>
      <sz val="12"/>
      <color rgb="FF000000"/>
      <name val="Calibri"/>
      <family val="2"/>
    </font>
    <font>
      <b/>
      <sz val="10"/>
      <name val="Calibri"/>
      <family val="2"/>
    </font>
    <font>
      <b/>
      <sz val="10"/>
      <color theme="0"/>
      <name val="Calibri"/>
      <family val="2"/>
    </font>
    <font>
      <sz val="10"/>
      <color theme="0"/>
      <name val="Calibri"/>
      <family val="2"/>
    </font>
    <font>
      <b/>
      <sz val="11"/>
      <color rgb="FF000000"/>
      <name val="Calibri"/>
      <family val="2"/>
    </font>
    <font>
      <sz val="12"/>
      <name val="Calibri"/>
      <family val="2"/>
    </font>
    <font>
      <b/>
      <sz val="12"/>
      <color rgb="FFFFFFFF"/>
      <name val="Calibri"/>
      <family val="2"/>
    </font>
    <font>
      <sz val="12"/>
      <color theme="1"/>
      <name val="Calibri"/>
      <family val="2"/>
    </font>
    <font>
      <sz val="12"/>
      <color rgb="FF000000"/>
      <name val="Calibri"/>
      <family val="2"/>
    </font>
    <font>
      <b/>
      <sz val="9"/>
      <color rgb="FFFFFFFF"/>
      <name val="Calibri"/>
      <family val="2"/>
    </font>
    <font>
      <b/>
      <sz val="8"/>
      <color rgb="FFFFFFFF"/>
      <name val="Calibri"/>
      <family val="2"/>
    </font>
    <font>
      <sz val="18"/>
      <color theme="0"/>
      <name val="Calibri"/>
      <family val="2"/>
    </font>
    <font>
      <sz val="11"/>
      <color rgb="FFFFFFFF"/>
      <name val="Calibri"/>
      <family val="2"/>
    </font>
    <font>
      <b/>
      <sz val="24"/>
      <color theme="1"/>
      <name val="Calibri"/>
      <family val="2"/>
    </font>
    <font>
      <sz val="11"/>
      <color rgb="FF000000"/>
      <name val="Arial"/>
      <family val="2"/>
    </font>
    <font>
      <sz val="18"/>
      <color rgb="FFFFC000"/>
      <name val="Calibri"/>
      <family val="2"/>
    </font>
    <font>
      <sz val="10"/>
      <color rgb="FFFFC000"/>
      <name val="Calibri"/>
      <family val="2"/>
    </font>
    <font>
      <b/>
      <sz val="14"/>
      <color theme="0"/>
      <name val="Calibri"/>
      <family val="2"/>
    </font>
    <font>
      <b/>
      <sz val="14"/>
      <color rgb="FFFFFFFF"/>
      <name val="Calibri"/>
      <family val="2"/>
    </font>
    <font>
      <b/>
      <sz val="11"/>
      <color rgb="FFFFFFFF"/>
      <name val="Calibri"/>
      <family val="2"/>
    </font>
    <font>
      <b/>
      <sz val="12"/>
      <color theme="0"/>
      <name val="Calibri"/>
      <family val="2"/>
    </font>
    <font>
      <b/>
      <sz val="11"/>
      <name val="Calibri"/>
      <family val="2"/>
    </font>
    <font>
      <sz val="11"/>
      <color theme="1"/>
      <name val="Calibri"/>
      <family val="2"/>
      <scheme val="minor"/>
    </font>
    <font>
      <sz val="11"/>
      <color theme="0"/>
      <name val="Calibri"/>
      <family val="2"/>
      <scheme val="minor"/>
    </font>
    <font>
      <b/>
      <sz val="12"/>
      <color theme="0"/>
      <name val="Calibri"/>
      <family val="2"/>
      <scheme val="minor"/>
    </font>
    <font>
      <b/>
      <sz val="11"/>
      <color theme="0"/>
      <name val="Calibri"/>
      <family val="2"/>
      <scheme val="minor"/>
    </font>
    <font>
      <b/>
      <sz val="11"/>
      <color theme="0"/>
      <name val="Calibri"/>
      <family val="2"/>
    </font>
    <font>
      <b/>
      <sz val="10"/>
      <color theme="0"/>
      <name val="Arial"/>
      <family val="2"/>
    </font>
    <font>
      <sz val="11"/>
      <color rgb="FF000000"/>
      <name val="Calibri"/>
      <family val="2"/>
      <scheme val="minor"/>
    </font>
    <font>
      <sz val="11"/>
      <name val="Calibri"/>
      <family val="2"/>
      <scheme val="minor"/>
    </font>
    <font>
      <b/>
      <sz val="10"/>
      <color rgb="FFFFC000"/>
      <name val="Calibri"/>
      <family val="2"/>
    </font>
    <font>
      <b/>
      <sz val="18"/>
      <color rgb="FFFFC000"/>
      <name val="Calibri"/>
      <family val="2"/>
    </font>
    <font>
      <b/>
      <sz val="12"/>
      <color rgb="FF000000"/>
      <name val="Open Sans"/>
      <family val="2"/>
      <charset val="1"/>
    </font>
    <font>
      <b/>
      <sz val="11"/>
      <color rgb="FF000000"/>
      <name val="Open Sans"/>
      <family val="2"/>
      <charset val="1"/>
    </font>
    <font>
      <b/>
      <sz val="12"/>
      <color rgb="FFFFFFFF"/>
      <name val="Open Sans"/>
      <family val="2"/>
      <charset val="1"/>
    </font>
    <font>
      <sz val="11"/>
      <color theme="1"/>
      <name val="Open Sans"/>
      <family val="2"/>
      <charset val="1"/>
    </font>
    <font>
      <sz val="11"/>
      <color rgb="FF000000"/>
      <name val="Open Sans"/>
      <family val="2"/>
      <charset val="1"/>
    </font>
    <font>
      <sz val="8"/>
      <color rgb="FF000000"/>
      <name val="Open Sans"/>
      <family val="2"/>
      <charset val="1"/>
    </font>
    <font>
      <b/>
      <sz val="8"/>
      <color rgb="FF000000"/>
      <name val="Open Sans"/>
      <family val="2"/>
      <charset val="1"/>
    </font>
    <font>
      <b/>
      <sz val="12"/>
      <color theme="1"/>
      <name val="Open Sans"/>
      <family val="2"/>
      <charset val="1"/>
    </font>
    <font>
      <sz val="12"/>
      <color rgb="FF000000"/>
      <name val="Open Sans"/>
      <family val="2"/>
      <charset val="1"/>
    </font>
    <font>
      <sz val="11"/>
      <color theme="1"/>
      <name val="Calibri"/>
      <family val="2"/>
      <charset val="1"/>
    </font>
    <font>
      <b/>
      <sz val="13"/>
      <color rgb="FF000000"/>
      <name val="Open Sans"/>
      <family val="2"/>
      <charset val="1"/>
    </font>
    <font>
      <sz val="13"/>
      <color theme="1"/>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sz val="12"/>
      <color rgb="FF000000"/>
      <name val="Calibri"/>
      <scheme val="minor"/>
    </font>
    <font>
      <b/>
      <sz val="12"/>
      <color rgb="FF000000"/>
      <name val="Calibri"/>
      <scheme val="minor"/>
    </font>
    <font>
      <b/>
      <sz val="12"/>
      <color theme="1"/>
      <name val="Calibri"/>
      <family val="2"/>
      <scheme val="minor"/>
    </font>
    <font>
      <b/>
      <sz val="12"/>
      <color rgb="FF000000"/>
      <name val="Calibri"/>
      <family val="2"/>
      <scheme val="minor"/>
    </font>
    <font>
      <sz val="12"/>
      <color rgb="FF000000"/>
      <name val="Calibri"/>
      <family val="2"/>
      <scheme val="minor"/>
    </font>
    <font>
      <b/>
      <sz val="11"/>
      <color rgb="FF000000"/>
      <name val="Calibri"/>
      <family val="2"/>
      <scheme val="minor"/>
    </font>
  </fonts>
  <fills count="93">
    <fill>
      <patternFill patternType="none"/>
    </fill>
    <fill>
      <patternFill patternType="gray125"/>
    </fill>
    <fill>
      <patternFill patternType="solid">
        <fgColor rgb="FF4C1130"/>
        <bgColor rgb="FF4C1130"/>
      </patternFill>
    </fill>
    <fill>
      <patternFill patternType="solid">
        <fgColor rgb="FFF7DCE8"/>
        <bgColor rgb="FFF7DCE8"/>
      </patternFill>
    </fill>
    <fill>
      <patternFill patternType="solid">
        <fgColor rgb="FF000000"/>
        <bgColor rgb="FF000000"/>
      </patternFill>
    </fill>
    <fill>
      <patternFill patternType="solid">
        <fgColor theme="0"/>
        <bgColor theme="0"/>
      </patternFill>
    </fill>
    <fill>
      <patternFill patternType="solid">
        <fgColor rgb="FFFFFFFF"/>
        <bgColor rgb="FFFFFFFF"/>
      </patternFill>
    </fill>
    <fill>
      <patternFill patternType="solid">
        <fgColor rgb="FFD9D9D9"/>
        <bgColor rgb="FFD9D9D9"/>
      </patternFill>
    </fill>
    <fill>
      <patternFill patternType="solid">
        <fgColor theme="5" tint="0.79998168889431442"/>
        <bgColor rgb="FFF4CCCC"/>
      </patternFill>
    </fill>
    <fill>
      <patternFill patternType="solid">
        <fgColor theme="8" tint="0.79998168889431442"/>
        <bgColor rgb="FFFCE5CD"/>
      </patternFill>
    </fill>
    <fill>
      <patternFill patternType="solid">
        <fgColor theme="6" tint="0.79998168889431442"/>
        <bgColor rgb="FFFFF2CC"/>
      </patternFill>
    </fill>
    <fill>
      <patternFill patternType="solid">
        <fgColor theme="7" tint="0.79998168889431442"/>
        <bgColor rgb="FFD9EAD3"/>
      </patternFill>
    </fill>
    <fill>
      <patternFill patternType="solid">
        <fgColor theme="9" tint="0.79998168889431442"/>
        <bgColor rgb="FFD0E0E3"/>
      </patternFill>
    </fill>
    <fill>
      <patternFill patternType="solid">
        <fgColor theme="4" tint="0.79998168889431442"/>
        <bgColor rgb="FFCFE2F3"/>
      </patternFill>
    </fill>
    <fill>
      <patternFill patternType="solid">
        <fgColor rgb="FFBDBDBD"/>
        <bgColor rgb="FFBDBDBD"/>
      </patternFill>
    </fill>
    <fill>
      <patternFill patternType="solid">
        <fgColor theme="0"/>
        <bgColor rgb="FFD9D9D9"/>
      </patternFill>
    </fill>
    <fill>
      <patternFill patternType="solid">
        <fgColor theme="0"/>
        <bgColor indexed="64"/>
      </patternFill>
    </fill>
    <fill>
      <patternFill patternType="solid">
        <fgColor theme="0" tint="-0.14999847407452621"/>
        <bgColor rgb="FFD9D9D9"/>
      </patternFill>
    </fill>
    <fill>
      <patternFill patternType="solid">
        <fgColor theme="5"/>
        <bgColor theme="5"/>
      </patternFill>
    </fill>
    <fill>
      <patternFill patternType="solid">
        <fgColor rgb="FFB7E1CD"/>
        <bgColor rgb="FFB7E1CD"/>
      </patternFill>
    </fill>
    <fill>
      <patternFill patternType="solid">
        <fgColor rgb="FFF3F3F3"/>
        <bgColor rgb="FFF3F3F3"/>
      </patternFill>
    </fill>
    <fill>
      <patternFill patternType="solid">
        <fgColor theme="1" tint="0.34998626667073579"/>
        <bgColor rgb="FFF7DCE8"/>
      </patternFill>
    </fill>
    <fill>
      <patternFill patternType="solid">
        <fgColor theme="1" tint="0.34998626667073579"/>
        <bgColor indexed="64"/>
      </patternFill>
    </fill>
    <fill>
      <patternFill patternType="solid">
        <fgColor theme="1"/>
        <bgColor rgb="FF000000"/>
      </patternFill>
    </fill>
    <fill>
      <patternFill patternType="solid">
        <fgColor theme="1"/>
        <bgColor indexed="64"/>
      </patternFill>
    </fill>
    <fill>
      <patternFill patternType="solid">
        <fgColor theme="1"/>
        <bgColor rgb="FFFFFF00"/>
      </patternFill>
    </fill>
    <fill>
      <patternFill patternType="solid">
        <fgColor theme="1"/>
        <bgColor rgb="FFF7DCE8"/>
      </patternFill>
    </fill>
    <fill>
      <patternFill patternType="solid">
        <fgColor rgb="FFFFFF00"/>
        <bgColor rgb="FFFFFF00"/>
      </patternFill>
    </fill>
    <fill>
      <patternFill patternType="solid">
        <fgColor rgb="FF666666"/>
        <bgColor rgb="FF666666"/>
      </patternFill>
    </fill>
    <fill>
      <patternFill patternType="solid">
        <fgColor theme="1" tint="0.34998626667073579"/>
        <bgColor rgb="FF000000"/>
      </patternFill>
    </fill>
    <fill>
      <patternFill patternType="solid">
        <fgColor theme="1" tint="0.249977111117893"/>
        <bgColor rgb="FF000000"/>
      </patternFill>
    </fill>
    <fill>
      <gradientFill degree="90">
        <stop position="0">
          <color theme="7" tint="0.80001220740379042"/>
        </stop>
        <stop position="1">
          <color theme="6" tint="0.80001220740379042"/>
        </stop>
      </gradientFill>
    </fill>
    <fill>
      <patternFill patternType="solid">
        <fgColor theme="9" tint="-0.249977111117893"/>
        <bgColor indexed="64"/>
      </patternFill>
    </fill>
    <fill>
      <patternFill patternType="solid">
        <fgColor theme="7"/>
      </patternFill>
    </fill>
    <fill>
      <patternFill patternType="solid">
        <fgColor theme="7" tint="0.39997558519241921"/>
        <bgColor indexed="65"/>
      </patternFill>
    </fill>
    <fill>
      <patternFill patternType="solid">
        <fgColor theme="9"/>
      </patternFill>
    </fill>
    <fill>
      <patternFill patternType="solid">
        <fgColor theme="4" tint="0.39997558519241921"/>
        <bgColor indexed="65"/>
      </patternFill>
    </fill>
    <fill>
      <patternFill patternType="solid">
        <fgColor rgb="FFEDC5C5"/>
        <bgColor indexed="64"/>
      </patternFill>
    </fill>
    <fill>
      <patternFill patternType="solid">
        <fgColor rgb="FFFCE4D6"/>
        <bgColor indexed="64"/>
      </patternFill>
    </fill>
    <fill>
      <patternFill patternType="solid">
        <fgColor rgb="FFFFF2CC"/>
        <bgColor indexed="64"/>
      </patternFill>
    </fill>
    <fill>
      <patternFill patternType="solid">
        <fgColor rgb="FFE2EFDA"/>
        <bgColor indexed="64"/>
      </patternFill>
    </fill>
    <fill>
      <patternFill patternType="solid">
        <fgColor rgb="FF9BD0D1"/>
        <bgColor indexed="64"/>
      </patternFill>
    </fill>
    <fill>
      <patternFill patternType="solid">
        <fgColor rgb="FFB4C6E7"/>
        <bgColor indexed="64"/>
      </patternFill>
    </fill>
    <fill>
      <patternFill patternType="solid">
        <fgColor theme="1" tint="4.9989318521683403E-2"/>
        <bgColor auto="1"/>
      </patternFill>
    </fill>
    <fill>
      <patternFill patternType="solid">
        <fgColor theme="1" tint="4.9989318521683403E-2"/>
        <bgColor indexed="64"/>
      </patternFill>
    </fill>
    <fill>
      <patternFill patternType="solid">
        <fgColor rgb="FF97CFCF"/>
        <bgColor rgb="FFD0E0E3"/>
      </patternFill>
    </fill>
    <fill>
      <patternFill patternType="solid">
        <fgColor theme="4" tint="0.59999389629810485"/>
        <bgColor rgb="FFCFE2F3"/>
      </patternFill>
    </fill>
    <fill>
      <patternFill patternType="solid">
        <fgColor theme="1" tint="0.14999847407452621"/>
        <bgColor rgb="FF000000"/>
      </patternFill>
    </fill>
    <fill>
      <patternFill patternType="solid">
        <fgColor theme="1" tint="0.14999847407452621"/>
        <bgColor indexed="64"/>
      </patternFill>
    </fill>
    <fill>
      <patternFill patternType="solid">
        <fgColor theme="1" tint="0.14999847407452621"/>
        <bgColor rgb="FFFFFFFF"/>
      </patternFill>
    </fill>
    <fill>
      <patternFill patternType="solid">
        <fgColor theme="0" tint="-0.249977111117893"/>
        <bgColor rgb="FF000000"/>
      </patternFill>
    </fill>
    <fill>
      <patternFill patternType="solid">
        <fgColor theme="0" tint="-0.34998626667073579"/>
        <bgColor rgb="FF000000"/>
      </patternFill>
    </fill>
    <fill>
      <patternFill patternType="solid">
        <fgColor theme="0" tint="-0.499984740745262"/>
        <bgColor rgb="FF000000"/>
      </patternFill>
    </fill>
    <fill>
      <patternFill patternType="solid">
        <fgColor theme="2" tint="-0.749992370372631"/>
        <bgColor rgb="FF000000"/>
      </patternFill>
    </fill>
    <fill>
      <patternFill patternType="solid">
        <fgColor theme="9" tint="-0.499984740745262"/>
        <bgColor rgb="FFD9D9D9"/>
      </patternFill>
    </fill>
    <fill>
      <patternFill patternType="solid">
        <fgColor theme="9" tint="-0.499984740745262"/>
        <bgColor indexed="64"/>
      </patternFill>
    </fill>
    <fill>
      <patternFill patternType="solid">
        <fgColor theme="7" tint="-0.499984740745262"/>
        <bgColor indexed="64"/>
      </patternFill>
    </fill>
    <fill>
      <patternFill patternType="solid">
        <fgColor rgb="FFFF0000"/>
        <bgColor indexed="64"/>
      </patternFill>
    </fill>
    <fill>
      <patternFill patternType="solid">
        <fgColor theme="0" tint="-0.14999847407452621"/>
        <bgColor indexed="64"/>
      </patternFill>
    </fill>
    <fill>
      <patternFill patternType="solid">
        <fgColor theme="7" tint="-0.249977111117893"/>
        <bgColor rgb="FFD9D9D9"/>
      </patternFill>
    </fill>
    <fill>
      <patternFill patternType="solid">
        <fgColor theme="7" tint="-0.499984740745262"/>
        <bgColor rgb="FFD9D9D9"/>
      </patternFill>
    </fill>
    <fill>
      <patternFill patternType="solid">
        <fgColor theme="5" tint="0.39997558519241921"/>
        <bgColor rgb="FF000000"/>
      </patternFill>
    </fill>
    <fill>
      <patternFill patternType="solid">
        <fgColor theme="5" tint="-0.249977111117893"/>
        <bgColor rgb="FFD9D9D9"/>
      </patternFill>
    </fill>
    <fill>
      <patternFill patternType="solid">
        <fgColor theme="5" tint="-0.499984740745262"/>
        <bgColor rgb="FFD9D9D9"/>
      </patternFill>
    </fill>
    <fill>
      <patternFill patternType="solid">
        <fgColor theme="5" tint="-0.499984740745262"/>
        <bgColor indexed="64"/>
      </patternFill>
    </fill>
    <fill>
      <patternFill patternType="solid">
        <fgColor theme="0" tint="-4.9989318521683403E-2"/>
        <bgColor indexed="64"/>
      </patternFill>
    </fill>
    <fill>
      <patternFill patternType="solid">
        <fgColor rgb="FFFFF2CC"/>
        <bgColor rgb="FFF4CCCC"/>
      </patternFill>
    </fill>
    <fill>
      <patternFill patternType="solid">
        <fgColor rgb="FFE2EFDA"/>
        <bgColor rgb="FFF4CCCC"/>
      </patternFill>
    </fill>
    <fill>
      <patternFill patternType="solid">
        <fgColor rgb="FFB4C6E7"/>
        <bgColor rgb="FFD0E0E3"/>
      </patternFill>
    </fill>
    <fill>
      <patternFill patternType="solid">
        <fgColor rgb="FF97CFCF"/>
        <bgColor rgb="FFF4CCCC"/>
      </patternFill>
    </fill>
    <fill>
      <patternFill patternType="solid">
        <fgColor rgb="FFB4C6E7"/>
        <bgColor rgb="FFF4CCCC"/>
      </patternFill>
    </fill>
    <fill>
      <patternFill patternType="solid">
        <fgColor theme="0" tint="-0.14999847407452621"/>
        <bgColor rgb="FFF4CCCC"/>
      </patternFill>
    </fill>
    <fill>
      <patternFill patternType="solid">
        <fgColor theme="7" tint="0.79998168889431442"/>
        <bgColor rgb="FFF4CCCC"/>
      </patternFill>
    </fill>
    <fill>
      <patternFill patternType="solid">
        <fgColor rgb="FFED7D31"/>
        <bgColor indexed="64"/>
      </patternFill>
    </fill>
    <fill>
      <patternFill patternType="solid">
        <fgColor rgb="FFF7CAAC"/>
        <bgColor indexed="64"/>
      </patternFill>
    </fill>
    <fill>
      <patternFill patternType="solid">
        <fgColor rgb="FFFBE4D5"/>
        <bgColor indexed="64"/>
      </patternFill>
    </fill>
    <fill>
      <patternFill patternType="solid">
        <fgColor rgb="FFFFE599"/>
        <bgColor indexed="64"/>
      </patternFill>
    </fill>
    <fill>
      <patternFill patternType="solid">
        <fgColor rgb="FFC5E0B3"/>
        <bgColor indexed="64"/>
      </patternFill>
    </fill>
    <fill>
      <patternFill patternType="solid">
        <fgColor rgb="FFAEAAAA"/>
        <bgColor indexed="64"/>
      </patternFill>
    </fill>
    <fill>
      <patternFill patternType="solid">
        <fgColor theme="5"/>
        <bgColor indexed="64"/>
      </patternFill>
    </fill>
    <fill>
      <patternFill patternType="solid">
        <fgColor theme="5" tint="0.79998168889431442"/>
        <bgColor indexed="64"/>
      </patternFill>
    </fill>
    <fill>
      <patternFill patternType="solid">
        <fgColor theme="0"/>
        <bgColor rgb="FFCFE2F3"/>
      </patternFill>
    </fill>
    <fill>
      <patternFill patternType="solid">
        <fgColor theme="2"/>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rgb="FFD0CECE"/>
        <bgColor indexed="64"/>
      </patternFill>
    </fill>
    <fill>
      <patternFill patternType="solid">
        <fgColor rgb="FFFFE699"/>
        <bgColor indexed="64"/>
      </patternFill>
    </fill>
    <fill>
      <patternFill patternType="solid">
        <fgColor theme="5" tint="0.59999389629810485"/>
        <bgColor indexed="64"/>
      </patternFill>
    </fill>
    <fill>
      <patternFill patternType="solid">
        <fgColor rgb="FFA8A9CE"/>
        <bgColor indexed="64"/>
      </patternFill>
    </fill>
  </fills>
  <borders count="13">
    <border>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11" fillId="31" borderId="0">
      <alignment horizontal="center" vertical="center" textRotation="90" wrapText="1"/>
    </xf>
    <xf numFmtId="0" fontId="35" fillId="33" borderId="0" applyNumberFormat="0" applyBorder="0" applyAlignment="0" applyProtection="0"/>
    <xf numFmtId="0" fontId="34" fillId="34" borderId="0" applyNumberFormat="0" applyBorder="0" applyAlignment="0" applyProtection="0"/>
    <xf numFmtId="0" fontId="35" fillId="35" borderId="0" applyNumberFormat="0" applyBorder="0" applyAlignment="0" applyProtection="0"/>
    <xf numFmtId="0" fontId="34" fillId="36" borderId="0" applyNumberFormat="0" applyBorder="0" applyAlignment="0" applyProtection="0"/>
  </cellStyleXfs>
  <cellXfs count="314">
    <xf numFmtId="0" fontId="0" fillId="0" borderId="0" xfId="0"/>
    <xf numFmtId="0" fontId="3" fillId="2" borderId="0" xfId="0" applyFont="1" applyFill="1"/>
    <xf numFmtId="0" fontId="4" fillId="0" borderId="0" xfId="0" applyFont="1"/>
    <xf numFmtId="0" fontId="3" fillId="3" borderId="0" xfId="0" applyFont="1" applyFill="1"/>
    <xf numFmtId="49" fontId="6" fillId="4" borderId="0" xfId="0" applyNumberFormat="1" applyFont="1" applyFill="1" applyAlignment="1">
      <alignment horizontal="center"/>
    </xf>
    <xf numFmtId="49" fontId="6" fillId="4" borderId="0" xfId="0" applyNumberFormat="1" applyFont="1" applyFill="1"/>
    <xf numFmtId="49" fontId="6" fillId="4" borderId="0" xfId="0" applyNumberFormat="1" applyFont="1" applyFill="1" applyAlignment="1">
      <alignment vertical="top"/>
    </xf>
    <xf numFmtId="49" fontId="6" fillId="3" borderId="0" xfId="0" applyNumberFormat="1" applyFont="1" applyFill="1" applyAlignment="1">
      <alignment horizontal="center"/>
    </xf>
    <xf numFmtId="0" fontId="8" fillId="3" borderId="0" xfId="0" applyFont="1" applyFill="1" applyAlignment="1">
      <alignment horizontal="center" vertical="center" wrapText="1"/>
    </xf>
    <xf numFmtId="0" fontId="4" fillId="8" borderId="0" xfId="0" applyFont="1" applyFill="1" applyAlignment="1">
      <alignment horizontal="left" vertical="top" wrapText="1"/>
    </xf>
    <xf numFmtId="0" fontId="3" fillId="9" borderId="0" xfId="0" applyFont="1" applyFill="1" applyAlignment="1">
      <alignment horizontal="left" vertical="top" wrapText="1"/>
    </xf>
    <xf numFmtId="0" fontId="3" fillId="10" borderId="0" xfId="0" applyFont="1" applyFill="1" applyAlignment="1">
      <alignment horizontal="left" vertical="top" wrapText="1"/>
    </xf>
    <xf numFmtId="0" fontId="3" fillId="11" borderId="0" xfId="0" applyFont="1" applyFill="1" applyAlignment="1">
      <alignment horizontal="left" vertical="top" wrapText="1"/>
    </xf>
    <xf numFmtId="0" fontId="3" fillId="12" borderId="0" xfId="0" applyFont="1" applyFill="1" applyAlignment="1">
      <alignment horizontal="left" vertical="top" wrapText="1"/>
    </xf>
    <xf numFmtId="0" fontId="3" fillId="13" borderId="0" xfId="0" applyFont="1" applyFill="1" applyAlignment="1">
      <alignment horizontal="left" vertical="top" wrapText="1"/>
    </xf>
    <xf numFmtId="0" fontId="8" fillId="14" borderId="0" xfId="0" applyFont="1" applyFill="1" applyAlignment="1">
      <alignment horizontal="center" vertical="center" wrapText="1"/>
    </xf>
    <xf numFmtId="0" fontId="10" fillId="3" borderId="0" xfId="0" applyFont="1" applyFill="1"/>
    <xf numFmtId="0" fontId="11" fillId="6" borderId="0" xfId="0" applyFont="1" applyFill="1" applyAlignment="1">
      <alignment horizontal="center" vertical="center" textRotation="90" wrapText="1"/>
    </xf>
    <xf numFmtId="0" fontId="12" fillId="3" borderId="0" xfId="0" applyFont="1" applyFill="1" applyAlignment="1">
      <alignment horizontal="center" vertical="center" wrapText="1"/>
    </xf>
    <xf numFmtId="0" fontId="12" fillId="0" borderId="0" xfId="0" applyFont="1"/>
    <xf numFmtId="0" fontId="8" fillId="18" borderId="0" xfId="0" applyFont="1" applyFill="1" applyAlignment="1">
      <alignment horizontal="center" vertical="center" wrapText="1"/>
    </xf>
    <xf numFmtId="0" fontId="6" fillId="3" borderId="0" xfId="0" applyFont="1" applyFill="1" applyAlignment="1">
      <alignment vertical="top"/>
    </xf>
    <xf numFmtId="0" fontId="6" fillId="3" borderId="0" xfId="0" applyFont="1" applyFill="1" applyAlignment="1">
      <alignment horizontal="center" vertical="top"/>
    </xf>
    <xf numFmtId="0" fontId="13" fillId="6" borderId="0" xfId="0" applyFont="1" applyFill="1" applyAlignment="1">
      <alignment vertical="center" wrapText="1"/>
    </xf>
    <xf numFmtId="0" fontId="2" fillId="6" borderId="0" xfId="0" applyFont="1" applyFill="1" applyAlignment="1">
      <alignment vertical="center" wrapText="1"/>
    </xf>
    <xf numFmtId="0" fontId="3" fillId="6" borderId="0" xfId="0" applyFont="1" applyFill="1" applyAlignment="1">
      <alignment vertical="center" wrapText="1"/>
    </xf>
    <xf numFmtId="0" fontId="13" fillId="7" borderId="0" xfId="0" applyFont="1" applyFill="1" applyAlignment="1">
      <alignment vertical="center" wrapText="1"/>
    </xf>
    <xf numFmtId="0" fontId="2" fillId="7" borderId="0" xfId="0" applyFont="1" applyFill="1" applyAlignment="1">
      <alignment vertical="center" wrapText="1"/>
    </xf>
    <xf numFmtId="0" fontId="3" fillId="7" borderId="0" xfId="0" applyFont="1" applyFill="1" applyAlignment="1">
      <alignment vertical="center" wrapText="1"/>
    </xf>
    <xf numFmtId="0" fontId="13" fillId="20" borderId="0" xfId="0" applyFont="1" applyFill="1" applyAlignment="1">
      <alignment vertical="center" wrapText="1"/>
    </xf>
    <xf numFmtId="0" fontId="2" fillId="20" borderId="0" xfId="0" applyFont="1" applyFill="1" applyAlignment="1">
      <alignment vertical="center" wrapText="1"/>
    </xf>
    <xf numFmtId="0" fontId="3" fillId="20" borderId="0" xfId="0" applyFont="1" applyFill="1" applyAlignment="1">
      <alignment vertical="center" wrapText="1"/>
    </xf>
    <xf numFmtId="0" fontId="6" fillId="3" borderId="0" xfId="0" applyFont="1" applyFill="1" applyAlignment="1">
      <alignment horizontal="left"/>
    </xf>
    <xf numFmtId="0" fontId="6" fillId="4" borderId="0" xfId="0" applyFont="1" applyFill="1" applyAlignment="1">
      <alignment horizontal="left"/>
    </xf>
    <xf numFmtId="0" fontId="3" fillId="3" borderId="0" xfId="0" applyFont="1" applyFill="1" applyAlignment="1">
      <alignment horizontal="right" vertical="top"/>
    </xf>
    <xf numFmtId="0" fontId="13" fillId="0" borderId="0" xfId="0" applyFont="1" applyAlignment="1">
      <alignment horizontal="left" vertical="center"/>
    </xf>
    <xf numFmtId="0" fontId="3" fillId="0" borderId="0" xfId="0" applyFont="1" applyAlignment="1">
      <alignment vertical="center" wrapText="1"/>
    </xf>
    <xf numFmtId="0" fontId="13" fillId="7" borderId="0" xfId="0" applyFont="1" applyFill="1" applyAlignment="1">
      <alignment horizontal="left" vertical="center"/>
    </xf>
    <xf numFmtId="0" fontId="17" fillId="2" borderId="0" xfId="0" applyFont="1" applyFill="1"/>
    <xf numFmtId="0" fontId="17" fillId="3" borderId="0" xfId="0" applyFont="1" applyFill="1"/>
    <xf numFmtId="49" fontId="18" fillId="4" borderId="0" xfId="0" applyNumberFormat="1" applyFont="1" applyFill="1" applyAlignment="1">
      <alignment horizontal="center"/>
    </xf>
    <xf numFmtId="0" fontId="17" fillId="6" borderId="0" xfId="0" applyFont="1" applyFill="1" applyAlignment="1">
      <alignment horizontal="left" vertical="center" wrapText="1"/>
    </xf>
    <xf numFmtId="0" fontId="19" fillId="6" borderId="0" xfId="0" applyFont="1" applyFill="1" applyAlignment="1" applyProtection="1">
      <alignment horizontal="center" vertical="center" wrapText="1"/>
      <protection locked="0"/>
    </xf>
    <xf numFmtId="0" fontId="20" fillId="7" borderId="0" xfId="0" applyFont="1" applyFill="1" applyAlignment="1">
      <alignment horizontal="center" vertical="center" wrapText="1"/>
    </xf>
    <xf numFmtId="0" fontId="17" fillId="7" borderId="0" xfId="0" applyFont="1" applyFill="1" applyAlignment="1">
      <alignment horizontal="center" vertical="center" textRotation="90" wrapText="1"/>
    </xf>
    <xf numFmtId="0" fontId="19" fillId="19" borderId="0" xfId="0" applyFont="1" applyFill="1" applyAlignment="1">
      <alignment horizontal="right" vertical="center"/>
    </xf>
    <xf numFmtId="0" fontId="18" fillId="3" borderId="0" xfId="0" applyFont="1" applyFill="1" applyAlignment="1">
      <alignment vertical="top"/>
    </xf>
    <xf numFmtId="0" fontId="20" fillId="0" borderId="0" xfId="0" applyFont="1"/>
    <xf numFmtId="49" fontId="21" fillId="4" borderId="0" xfId="0" applyNumberFormat="1" applyFont="1" applyFill="1" applyAlignment="1">
      <alignment horizontal="center"/>
    </xf>
    <xf numFmtId="49" fontId="22" fillId="4" borderId="0" xfId="0" applyNumberFormat="1" applyFont="1" applyFill="1" applyAlignment="1">
      <alignment horizontal="center"/>
    </xf>
    <xf numFmtId="0" fontId="22" fillId="4" borderId="0" xfId="0" applyFont="1" applyFill="1" applyAlignment="1">
      <alignment horizontal="center" vertical="top" wrapText="1"/>
    </xf>
    <xf numFmtId="0" fontId="3" fillId="6" borderId="0" xfId="0" applyFont="1" applyFill="1" applyAlignment="1">
      <alignment horizontal="center" vertical="center"/>
    </xf>
    <xf numFmtId="0" fontId="3" fillId="7" borderId="0" xfId="0" applyFont="1" applyFill="1" applyAlignment="1">
      <alignment horizontal="center" vertical="center"/>
    </xf>
    <xf numFmtId="0" fontId="3" fillId="20" borderId="0" xfId="0" applyFont="1" applyFill="1" applyAlignment="1">
      <alignment horizontal="center" vertical="center"/>
    </xf>
    <xf numFmtId="0" fontId="15" fillId="21" borderId="0" xfId="0" applyFont="1" applyFill="1"/>
    <xf numFmtId="49" fontId="14" fillId="25" borderId="0" xfId="0" applyNumberFormat="1" applyFont="1" applyFill="1" applyAlignment="1">
      <alignment horizontal="left"/>
    </xf>
    <xf numFmtId="0" fontId="14" fillId="26" borderId="0" xfId="0" applyFont="1" applyFill="1"/>
    <xf numFmtId="0" fontId="15" fillId="26" borderId="0" xfId="0" applyFont="1" applyFill="1"/>
    <xf numFmtId="0" fontId="6" fillId="23" borderId="0" xfId="0" applyFont="1" applyFill="1" applyAlignment="1">
      <alignment vertical="top"/>
    </xf>
    <xf numFmtId="0" fontId="0" fillId="24" borderId="0" xfId="0" applyFill="1"/>
    <xf numFmtId="0" fontId="15" fillId="0" borderId="0" xfId="0" applyFont="1"/>
    <xf numFmtId="49" fontId="6" fillId="23" borderId="0" xfId="0" applyNumberFormat="1" applyFont="1" applyFill="1" applyAlignment="1">
      <alignment horizontal="center"/>
    </xf>
    <xf numFmtId="49" fontId="6" fillId="23" borderId="0" xfId="0" applyNumberFormat="1" applyFont="1" applyFill="1" applyAlignment="1">
      <alignment vertical="top"/>
    </xf>
    <xf numFmtId="49" fontId="30" fillId="29" borderId="0" xfId="0" applyNumberFormat="1" applyFont="1" applyFill="1" applyAlignment="1">
      <alignment horizontal="center" vertical="center"/>
    </xf>
    <xf numFmtId="49" fontId="30" fillId="30" borderId="0" xfId="0" applyNumberFormat="1" applyFont="1" applyFill="1" applyAlignment="1">
      <alignment horizontal="center" vertical="center"/>
    </xf>
    <xf numFmtId="49" fontId="21" fillId="23" borderId="0" xfId="0" applyNumberFormat="1" applyFont="1" applyFill="1" applyAlignment="1">
      <alignment horizontal="center"/>
    </xf>
    <xf numFmtId="0" fontId="8" fillId="14" borderId="1" xfId="0" applyFont="1" applyFill="1" applyBorder="1" applyAlignment="1">
      <alignment horizontal="center" vertical="center" wrapText="1"/>
    </xf>
    <xf numFmtId="0" fontId="19" fillId="3" borderId="0" xfId="0" applyFont="1" applyFill="1"/>
    <xf numFmtId="0" fontId="20" fillId="3" borderId="0" xfId="0" applyFont="1" applyFill="1" applyAlignment="1">
      <alignment horizontal="center" vertical="center" wrapText="1"/>
    </xf>
    <xf numFmtId="0" fontId="19" fillId="3" borderId="0" xfId="0" applyFont="1" applyFill="1" applyAlignment="1">
      <alignment vertical="center"/>
    </xf>
    <xf numFmtId="0" fontId="20" fillId="0" borderId="0" xfId="0" applyFont="1" applyAlignment="1">
      <alignment vertical="center"/>
    </xf>
    <xf numFmtId="49" fontId="18" fillId="29" borderId="0" xfId="0" applyNumberFormat="1" applyFont="1" applyFill="1" applyAlignment="1">
      <alignment horizontal="center"/>
    </xf>
    <xf numFmtId="49" fontId="18" fillId="30" borderId="0" xfId="0" applyNumberFormat="1" applyFont="1" applyFill="1" applyAlignment="1">
      <alignment horizontal="center"/>
    </xf>
    <xf numFmtId="49" fontId="3" fillId="27" borderId="0" xfId="0" applyNumberFormat="1" applyFont="1" applyFill="1" applyAlignment="1" applyProtection="1">
      <alignment vertical="top"/>
      <protection locked="0"/>
    </xf>
    <xf numFmtId="49" fontId="3" fillId="0" borderId="0" xfId="0" applyNumberFormat="1" applyFont="1" applyAlignment="1">
      <alignment vertical="top" wrapText="1"/>
    </xf>
    <xf numFmtId="49" fontId="3" fillId="0" borderId="0" xfId="0" applyNumberFormat="1" applyFont="1" applyAlignment="1">
      <alignment vertical="top"/>
    </xf>
    <xf numFmtId="0" fontId="3" fillId="0" borderId="0" xfId="0" applyFont="1"/>
    <xf numFmtId="0" fontId="1" fillId="3" borderId="0" xfId="0" applyFont="1" applyFill="1"/>
    <xf numFmtId="0" fontId="6" fillId="4" borderId="0" xfId="0" applyFont="1" applyFill="1" applyAlignment="1">
      <alignment horizontal="left" wrapText="1"/>
    </xf>
    <xf numFmtId="0" fontId="6" fillId="4" borderId="0" xfId="0" applyFont="1" applyFill="1" applyAlignment="1">
      <alignment vertical="top"/>
    </xf>
    <xf numFmtId="0" fontId="1" fillId="0" borderId="0" xfId="0" applyFont="1" applyAlignment="1">
      <alignment vertical="center" wrapText="1"/>
    </xf>
    <xf numFmtId="0" fontId="1" fillId="7" borderId="0" xfId="0" applyFont="1" applyFill="1" applyAlignment="1">
      <alignment vertical="center" wrapText="1"/>
    </xf>
    <xf numFmtId="0" fontId="3" fillId="17" borderId="0" xfId="0" applyFont="1" applyFill="1" applyAlignment="1">
      <alignment horizontal="center" vertical="center" textRotation="90" wrapText="1"/>
    </xf>
    <xf numFmtId="0" fontId="2" fillId="19" borderId="0" xfId="0" applyFont="1" applyFill="1" applyAlignment="1">
      <alignment horizontal="center" vertical="center" wrapText="1"/>
    </xf>
    <xf numFmtId="0" fontId="4" fillId="44" borderId="0" xfId="0" applyFont="1" applyFill="1"/>
    <xf numFmtId="0" fontId="4" fillId="22" borderId="0" xfId="0" applyFont="1" applyFill="1"/>
    <xf numFmtId="0" fontId="15" fillId="44" borderId="0" xfId="0" applyFont="1" applyFill="1"/>
    <xf numFmtId="0" fontId="20" fillId="44" borderId="0" xfId="0" applyFont="1" applyFill="1" applyAlignment="1">
      <alignment vertical="center"/>
    </xf>
    <xf numFmtId="0" fontId="11" fillId="43" borderId="0" xfId="1" applyFill="1">
      <alignment horizontal="center" vertical="center" textRotation="90" wrapText="1"/>
    </xf>
    <xf numFmtId="0" fontId="32" fillId="47" borderId="0" xfId="0" applyFont="1" applyFill="1" applyAlignment="1">
      <alignment vertical="top"/>
    </xf>
    <xf numFmtId="0" fontId="39" fillId="48" borderId="0" xfId="0" applyFont="1" applyFill="1" applyAlignment="1">
      <alignment vertical="top"/>
    </xf>
    <xf numFmtId="49" fontId="15" fillId="49" borderId="0" xfId="0" applyNumberFormat="1" applyFont="1" applyFill="1" applyAlignment="1" applyProtection="1">
      <alignment vertical="top" wrapText="1"/>
      <protection locked="0"/>
    </xf>
    <xf numFmtId="0" fontId="35" fillId="48" borderId="0" xfId="0" applyFont="1" applyFill="1" applyAlignment="1" applyProtection="1">
      <alignment vertical="top" wrapText="1"/>
      <protection locked="0"/>
    </xf>
    <xf numFmtId="0" fontId="15" fillId="48" borderId="0" xfId="0" applyFont="1" applyFill="1" applyAlignment="1">
      <alignment vertical="top"/>
    </xf>
    <xf numFmtId="49" fontId="18" fillId="50" borderId="0" xfId="0" applyNumberFormat="1" applyFont="1" applyFill="1" applyAlignment="1">
      <alignment horizontal="center"/>
    </xf>
    <xf numFmtId="49" fontId="30" fillId="50" borderId="0" xfId="0" applyNumberFormat="1" applyFont="1" applyFill="1" applyAlignment="1">
      <alignment horizontal="center" vertical="center"/>
    </xf>
    <xf numFmtId="49" fontId="18" fillId="51" borderId="0" xfId="0" applyNumberFormat="1" applyFont="1" applyFill="1" applyAlignment="1">
      <alignment horizontal="center"/>
    </xf>
    <xf numFmtId="49" fontId="30" fillId="51" borderId="0" xfId="0" applyNumberFormat="1" applyFont="1" applyFill="1" applyAlignment="1">
      <alignment horizontal="center" vertical="center"/>
    </xf>
    <xf numFmtId="49" fontId="18" fillId="52" borderId="0" xfId="0" applyNumberFormat="1" applyFont="1" applyFill="1" applyAlignment="1">
      <alignment horizontal="center"/>
    </xf>
    <xf numFmtId="49" fontId="30" fillId="52" borderId="0" xfId="0" applyNumberFormat="1" applyFont="1" applyFill="1" applyAlignment="1">
      <alignment horizontal="center" vertical="center"/>
    </xf>
    <xf numFmtId="49" fontId="32" fillId="53" borderId="0" xfId="0" applyNumberFormat="1" applyFont="1" applyFill="1" applyAlignment="1">
      <alignment horizontal="center"/>
    </xf>
    <xf numFmtId="49" fontId="29" fillId="53" borderId="0" xfId="0" applyNumberFormat="1" applyFont="1" applyFill="1" applyAlignment="1">
      <alignment horizontal="center" vertical="center"/>
    </xf>
    <xf numFmtId="0" fontId="4" fillId="24" borderId="0" xfId="0" applyFont="1" applyFill="1"/>
    <xf numFmtId="0" fontId="14" fillId="57" borderId="0" xfId="0" applyFont="1" applyFill="1" applyAlignment="1">
      <alignment horizontal="center" vertical="center"/>
    </xf>
    <xf numFmtId="0" fontId="40" fillId="8" borderId="2" xfId="0" applyFont="1" applyFill="1" applyBorder="1" applyAlignment="1">
      <alignment horizontal="left" vertical="center" wrapText="1"/>
    </xf>
    <xf numFmtId="0" fontId="41" fillId="11" borderId="2" xfId="0" applyFont="1" applyFill="1" applyBorder="1" applyAlignment="1">
      <alignment horizontal="left" vertical="center" wrapText="1"/>
    </xf>
    <xf numFmtId="0" fontId="41" fillId="12" borderId="2" xfId="0" applyFont="1" applyFill="1" applyBorder="1" applyAlignment="1">
      <alignment horizontal="left" vertical="center" wrapText="1"/>
    </xf>
    <xf numFmtId="0" fontId="41" fillId="45" borderId="2" xfId="0" applyFont="1" applyFill="1" applyBorder="1" applyAlignment="1">
      <alignment horizontal="left" vertical="center" wrapText="1"/>
    </xf>
    <xf numFmtId="0" fontId="41" fillId="46" borderId="2" xfId="0" applyFont="1" applyFill="1" applyBorder="1" applyAlignment="1">
      <alignment horizontal="left" vertical="center" wrapText="1"/>
    </xf>
    <xf numFmtId="0" fontId="4" fillId="58" borderId="0" xfId="0" applyFont="1" applyFill="1"/>
    <xf numFmtId="0" fontId="24" fillId="28" borderId="0" xfId="0" applyFont="1" applyFill="1" applyAlignment="1">
      <alignment horizontal="center" vertical="center" textRotation="90"/>
    </xf>
    <xf numFmtId="0" fontId="26" fillId="0" borderId="0" xfId="0" applyFont="1"/>
    <xf numFmtId="0" fontId="32" fillId="44" borderId="0" xfId="0" applyFont="1" applyFill="1" applyAlignment="1">
      <alignment horizontal="center" vertical="center" wrapText="1"/>
    </xf>
    <xf numFmtId="0" fontId="0" fillId="38" borderId="4" xfId="0" applyFill="1" applyBorder="1" applyAlignment="1">
      <alignment vertical="center" wrapText="1"/>
    </xf>
    <xf numFmtId="0" fontId="0" fillId="39" borderId="4" xfId="0" applyFill="1" applyBorder="1" applyAlignment="1">
      <alignment vertical="center" wrapText="1"/>
    </xf>
    <xf numFmtId="0" fontId="0" fillId="40" borderId="4" xfId="0" applyFill="1" applyBorder="1" applyAlignment="1">
      <alignment vertical="center" wrapText="1"/>
    </xf>
    <xf numFmtId="0" fontId="0" fillId="41" borderId="4" xfId="0" applyFill="1" applyBorder="1" applyAlignment="1">
      <alignment vertical="center" wrapText="1"/>
    </xf>
    <xf numFmtId="0" fontId="0" fillId="42" borderId="4" xfId="0" applyFill="1" applyBorder="1" applyAlignment="1">
      <alignment vertical="center" wrapText="1"/>
    </xf>
    <xf numFmtId="49" fontId="31" fillId="23" borderId="4" xfId="0" applyNumberFormat="1" applyFont="1" applyFill="1" applyBorder="1" applyAlignment="1">
      <alignment vertical="center"/>
    </xf>
    <xf numFmtId="49" fontId="6" fillId="23" borderId="4" xfId="0" applyNumberFormat="1" applyFont="1" applyFill="1" applyBorder="1" applyAlignment="1">
      <alignment vertical="top"/>
    </xf>
    <xf numFmtId="49" fontId="29" fillId="53" borderId="4" xfId="0" applyNumberFormat="1" applyFont="1" applyFill="1" applyBorder="1" applyAlignment="1">
      <alignment horizontal="center" vertical="center"/>
    </xf>
    <xf numFmtId="49" fontId="30" fillId="29" borderId="4" xfId="0" applyNumberFormat="1" applyFont="1" applyFill="1" applyBorder="1" applyAlignment="1">
      <alignment horizontal="center" vertical="center"/>
    </xf>
    <xf numFmtId="49" fontId="30" fillId="52" borderId="4" xfId="0" applyNumberFormat="1" applyFont="1" applyFill="1" applyBorder="1" applyAlignment="1">
      <alignment horizontal="center" vertical="center"/>
    </xf>
    <xf numFmtId="49" fontId="30" fillId="51" borderId="4" xfId="0" applyNumberFormat="1" applyFont="1" applyFill="1" applyBorder="1" applyAlignment="1">
      <alignment horizontal="center" vertical="center"/>
    </xf>
    <xf numFmtId="49" fontId="30" fillId="50" borderId="4" xfId="0" applyNumberFormat="1" applyFont="1" applyFill="1" applyBorder="1" applyAlignment="1">
      <alignment horizontal="center" vertical="center"/>
    </xf>
    <xf numFmtId="0" fontId="0" fillId="37" borderId="4" xfId="0" applyFill="1" applyBorder="1" applyAlignment="1">
      <alignment horizontal="left" vertical="center" wrapText="1"/>
    </xf>
    <xf numFmtId="0" fontId="40" fillId="8" borderId="4" xfId="0" applyFont="1" applyFill="1" applyBorder="1" applyAlignment="1">
      <alignment horizontal="left" vertical="center" wrapText="1"/>
    </xf>
    <xf numFmtId="0" fontId="41" fillId="11" borderId="4" xfId="0" applyFont="1" applyFill="1" applyBorder="1" applyAlignment="1">
      <alignment horizontal="left" vertical="center" wrapText="1"/>
    </xf>
    <xf numFmtId="0" fontId="41" fillId="12" borderId="4" xfId="0" applyFont="1" applyFill="1" applyBorder="1" applyAlignment="1">
      <alignment horizontal="left" vertical="center" wrapText="1"/>
    </xf>
    <xf numFmtId="0" fontId="41" fillId="45" borderId="4" xfId="0" applyFont="1" applyFill="1" applyBorder="1" applyAlignment="1">
      <alignment horizontal="left" vertical="center" wrapText="1"/>
    </xf>
    <xf numFmtId="0" fontId="41" fillId="46"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19" fillId="6" borderId="4" xfId="0" applyFont="1" applyFill="1" applyBorder="1" applyAlignment="1" applyProtection="1">
      <alignment horizontal="center" vertical="center" wrapText="1"/>
      <protection locked="0"/>
    </xf>
    <xf numFmtId="0" fontId="20" fillId="14" borderId="4" xfId="0" applyFont="1" applyFill="1" applyBorder="1" applyAlignment="1">
      <alignment horizontal="center" vertical="center" wrapText="1"/>
    </xf>
    <xf numFmtId="0" fontId="8" fillId="14" borderId="7" xfId="0" applyFont="1" applyFill="1" applyBorder="1" applyAlignment="1">
      <alignment horizontal="center" vertical="center" wrapText="1"/>
    </xf>
    <xf numFmtId="0" fontId="8" fillId="58" borderId="4" xfId="0" applyFont="1" applyFill="1" applyBorder="1" applyAlignment="1">
      <alignment horizontal="center" vertical="center"/>
    </xf>
    <xf numFmtId="49" fontId="18" fillId="23" borderId="0" xfId="0" applyNumberFormat="1" applyFont="1" applyFill="1" applyAlignment="1">
      <alignment vertical="center"/>
    </xf>
    <xf numFmtId="0" fontId="4" fillId="0" borderId="4" xfId="0" applyFont="1" applyBorder="1"/>
    <xf numFmtId="0" fontId="40" fillId="66" borderId="4" xfId="0" applyFont="1" applyFill="1" applyBorder="1" applyAlignment="1">
      <alignment horizontal="left" vertical="center" wrapText="1"/>
    </xf>
    <xf numFmtId="0" fontId="40" fillId="67" borderId="4" xfId="0" applyFont="1" applyFill="1" applyBorder="1" applyAlignment="1">
      <alignment horizontal="left" vertical="center" wrapText="1"/>
    </xf>
    <xf numFmtId="0" fontId="41" fillId="68" borderId="4" xfId="0" applyFont="1" applyFill="1" applyBorder="1" applyAlignment="1">
      <alignment horizontal="left" vertical="center" wrapText="1"/>
    </xf>
    <xf numFmtId="0" fontId="40" fillId="69" borderId="4" xfId="0" applyFont="1" applyFill="1" applyBorder="1" applyAlignment="1">
      <alignment horizontal="left" vertical="center" wrapText="1"/>
    </xf>
    <xf numFmtId="0" fontId="40" fillId="70" borderId="4" xfId="0" applyFont="1" applyFill="1" applyBorder="1" applyAlignment="1">
      <alignment horizontal="left" vertical="center" wrapText="1"/>
    </xf>
    <xf numFmtId="0" fontId="40" fillId="71" borderId="4" xfId="0" applyFont="1" applyFill="1" applyBorder="1" applyAlignment="1">
      <alignment horizontal="left" vertical="center" wrapText="1"/>
    </xf>
    <xf numFmtId="0" fontId="40" fillId="72" borderId="4" xfId="0" applyFont="1" applyFill="1" applyBorder="1" applyAlignment="1">
      <alignment horizontal="left" vertical="center" wrapText="1"/>
    </xf>
    <xf numFmtId="0" fontId="55" fillId="0" borderId="0" xfId="0" applyFont="1"/>
    <xf numFmtId="0" fontId="54" fillId="73" borderId="2" xfId="0" applyFont="1" applyFill="1" applyBorder="1" applyAlignment="1">
      <alignment vertical="center"/>
    </xf>
    <xf numFmtId="0" fontId="46" fillId="73" borderId="2" xfId="0" applyFont="1" applyFill="1" applyBorder="1"/>
    <xf numFmtId="0" fontId="47" fillId="74" borderId="2" xfId="0" applyFont="1" applyFill="1" applyBorder="1"/>
    <xf numFmtId="0" fontId="48" fillId="74" borderId="2" xfId="0" applyFont="1" applyFill="1" applyBorder="1"/>
    <xf numFmtId="0" fontId="48" fillId="73" borderId="2" xfId="0" applyFont="1" applyFill="1" applyBorder="1"/>
    <xf numFmtId="0" fontId="49" fillId="75" borderId="2" xfId="0" applyFont="1" applyFill="1" applyBorder="1"/>
    <xf numFmtId="0" fontId="50" fillId="75" borderId="2" xfId="0" applyFont="1" applyFill="1" applyBorder="1"/>
    <xf numFmtId="0" fontId="51" fillId="75" borderId="2" xfId="0" applyFont="1" applyFill="1" applyBorder="1"/>
    <xf numFmtId="9" fontId="44" fillId="73" borderId="2" xfId="0" applyNumberFormat="1" applyFont="1" applyFill="1" applyBorder="1"/>
    <xf numFmtId="0" fontId="49" fillId="74" borderId="2" xfId="0" applyFont="1" applyFill="1" applyBorder="1"/>
    <xf numFmtId="0" fontId="50" fillId="74" borderId="2" xfId="0" applyFont="1" applyFill="1" applyBorder="1"/>
    <xf numFmtId="0" fontId="51" fillId="74" borderId="2" xfId="0" applyFont="1" applyFill="1" applyBorder="1"/>
    <xf numFmtId="0" fontId="44" fillId="76" borderId="2" xfId="0" applyFont="1" applyFill="1" applyBorder="1"/>
    <xf numFmtId="0" fontId="44" fillId="77" borderId="2" xfId="0" applyFont="1" applyFill="1" applyBorder="1"/>
    <xf numFmtId="0" fontId="44" fillId="78" borderId="2" xfId="0" applyFont="1" applyFill="1" applyBorder="1"/>
    <xf numFmtId="0" fontId="52" fillId="73" borderId="2" xfId="0" applyFont="1" applyFill="1" applyBorder="1"/>
    <xf numFmtId="0" fontId="44" fillId="73" borderId="2" xfId="0" applyFont="1" applyFill="1" applyBorder="1" applyAlignment="1">
      <alignment vertical="center"/>
    </xf>
    <xf numFmtId="0" fontId="45" fillId="73" borderId="2" xfId="0" applyFont="1" applyFill="1" applyBorder="1" applyAlignment="1">
      <alignment vertical="center"/>
    </xf>
    <xf numFmtId="0" fontId="44" fillId="42" borderId="2" xfId="0" applyFont="1" applyFill="1" applyBorder="1"/>
    <xf numFmtId="0" fontId="52" fillId="79" borderId="2" xfId="0" applyFont="1" applyFill="1" applyBorder="1"/>
    <xf numFmtId="0" fontId="45" fillId="74" borderId="2" xfId="0" applyFont="1" applyFill="1" applyBorder="1"/>
    <xf numFmtId="0" fontId="32" fillId="62" borderId="0" xfId="0" applyFont="1" applyFill="1" applyAlignment="1">
      <alignment horizontal="left" vertical="center" wrapText="1"/>
    </xf>
    <xf numFmtId="49" fontId="18" fillId="23" borderId="0" xfId="0" applyNumberFormat="1" applyFont="1" applyFill="1" applyAlignment="1">
      <alignment horizontal="center"/>
    </xf>
    <xf numFmtId="49" fontId="30" fillId="23" borderId="0" xfId="0" applyNumberFormat="1" applyFont="1" applyFill="1" applyAlignment="1">
      <alignment horizontal="center" vertical="center"/>
    </xf>
    <xf numFmtId="0" fontId="41" fillId="81" borderId="4" xfId="0" applyFont="1" applyFill="1" applyBorder="1" applyAlignment="1">
      <alignment horizontal="left" vertical="center" wrapText="1"/>
    </xf>
    <xf numFmtId="0" fontId="41" fillId="81" borderId="5" xfId="0" applyFont="1" applyFill="1" applyBorder="1" applyAlignment="1">
      <alignment horizontal="left" vertical="center" wrapText="1"/>
    </xf>
    <xf numFmtId="0" fontId="41" fillId="81" borderId="4" xfId="0" applyFont="1" applyFill="1" applyBorder="1" applyAlignment="1">
      <alignment horizontal="center" vertical="center" wrapText="1"/>
    </xf>
    <xf numFmtId="0" fontId="54" fillId="82" borderId="2" xfId="0" applyFont="1" applyFill="1" applyBorder="1" applyAlignment="1">
      <alignment vertical="center"/>
    </xf>
    <xf numFmtId="0" fontId="45" fillId="82" borderId="2" xfId="0" applyFont="1" applyFill="1" applyBorder="1"/>
    <xf numFmtId="0" fontId="51" fillId="82" borderId="2" xfId="0" applyFont="1" applyFill="1" applyBorder="1"/>
    <xf numFmtId="0" fontId="44" fillId="82" borderId="2" xfId="0" applyFont="1" applyFill="1" applyBorder="1"/>
    <xf numFmtId="0" fontId="51" fillId="83" borderId="2" xfId="0" applyFont="1" applyFill="1" applyBorder="1"/>
    <xf numFmtId="9" fontId="44" fillId="73" borderId="2" xfId="0" applyNumberFormat="1" applyFont="1" applyFill="1" applyBorder="1" applyAlignment="1">
      <alignment horizontal="right"/>
    </xf>
    <xf numFmtId="0" fontId="51" fillId="84" borderId="2" xfId="0" applyFont="1" applyFill="1" applyBorder="1"/>
    <xf numFmtId="0" fontId="44" fillId="80" borderId="2" xfId="0" applyFont="1" applyFill="1" applyBorder="1"/>
    <xf numFmtId="0" fontId="57" fillId="83" borderId="4" xfId="0" applyFont="1" applyFill="1" applyBorder="1" applyAlignment="1">
      <alignment horizontal="center" vertical="center"/>
    </xf>
    <xf numFmtId="0" fontId="57" fillId="83" borderId="4" xfId="0" applyFont="1" applyFill="1" applyBorder="1" applyAlignment="1">
      <alignment horizontal="center" vertical="center" wrapText="1"/>
    </xf>
    <xf numFmtId="16" fontId="58" fillId="86" borderId="4" xfId="0" applyNumberFormat="1" applyFont="1" applyFill="1" applyBorder="1" applyAlignment="1">
      <alignment horizontal="center" vertical="center"/>
    </xf>
    <xf numFmtId="0" fontId="58" fillId="86" borderId="4" xfId="0" applyFont="1" applyFill="1" applyBorder="1" applyAlignment="1">
      <alignment horizontal="center" vertical="center"/>
    </xf>
    <xf numFmtId="0" fontId="58" fillId="87" borderId="4" xfId="0" applyFont="1" applyFill="1" applyBorder="1" applyAlignment="1">
      <alignment horizontal="center" vertical="center"/>
    </xf>
    <xf numFmtId="0" fontId="58" fillId="86" borderId="4" xfId="0" applyFont="1" applyFill="1" applyBorder="1" applyAlignment="1">
      <alignment horizontal="left" vertical="top" wrapText="1"/>
    </xf>
    <xf numFmtId="16" fontId="58" fillId="88" borderId="4" xfId="0" applyNumberFormat="1" applyFont="1" applyFill="1" applyBorder="1" applyAlignment="1">
      <alignment horizontal="center" vertical="center"/>
    </xf>
    <xf numFmtId="0" fontId="58" fillId="88" borderId="4" xfId="0" applyFont="1" applyFill="1" applyBorder="1" applyAlignment="1">
      <alignment horizontal="center" vertical="center"/>
    </xf>
    <xf numFmtId="0" fontId="58" fillId="88" borderId="4" xfId="0" applyFont="1" applyFill="1" applyBorder="1" applyAlignment="1">
      <alignment horizontal="center" vertical="center" wrapText="1"/>
    </xf>
    <xf numFmtId="16" fontId="58" fillId="84" borderId="4" xfId="0" applyNumberFormat="1" applyFont="1" applyFill="1" applyBorder="1" applyAlignment="1">
      <alignment horizontal="center" vertical="center"/>
    </xf>
    <xf numFmtId="0" fontId="58" fillId="84" borderId="4" xfId="0" applyFont="1" applyFill="1" applyBorder="1" applyAlignment="1">
      <alignment horizontal="center" vertical="center"/>
    </xf>
    <xf numFmtId="0" fontId="58" fillId="89" borderId="4" xfId="0" applyFont="1" applyFill="1" applyBorder="1" applyAlignment="1">
      <alignment horizontal="center" vertical="center"/>
    </xf>
    <xf numFmtId="0" fontId="58" fillId="90" borderId="4" xfId="0" applyFont="1" applyFill="1" applyBorder="1" applyAlignment="1">
      <alignment horizontal="center" vertical="center" wrapText="1"/>
    </xf>
    <xf numFmtId="0" fontId="58" fillId="84" borderId="4" xfId="0" applyFont="1" applyFill="1" applyBorder="1" applyAlignment="1">
      <alignment horizontal="center" vertical="center" wrapText="1"/>
    </xf>
    <xf numFmtId="0" fontId="58" fillId="58" borderId="4" xfId="0" applyFont="1" applyFill="1" applyBorder="1" applyAlignment="1">
      <alignment horizontal="center" vertical="center"/>
    </xf>
    <xf numFmtId="16" fontId="58" fillId="79" borderId="4" xfId="0" applyNumberFormat="1" applyFont="1" applyFill="1" applyBorder="1" applyAlignment="1">
      <alignment horizontal="center" vertical="center"/>
    </xf>
    <xf numFmtId="0" fontId="58" fillId="79" borderId="4" xfId="0" applyFont="1" applyFill="1" applyBorder="1" applyAlignment="1">
      <alignment horizontal="center" vertical="center"/>
    </xf>
    <xf numFmtId="16" fontId="58" fillId="91" borderId="4" xfId="0" applyNumberFormat="1" applyFont="1" applyFill="1" applyBorder="1" applyAlignment="1">
      <alignment horizontal="center" vertical="center"/>
    </xf>
    <xf numFmtId="0" fontId="58" fillId="91" borderId="4" xfId="0" applyFont="1" applyFill="1" applyBorder="1" applyAlignment="1">
      <alignment horizontal="center" vertical="center"/>
    </xf>
    <xf numFmtId="0" fontId="58" fillId="58" borderId="7" xfId="0" applyFont="1" applyFill="1" applyBorder="1" applyAlignment="1">
      <alignment horizontal="center" vertical="center"/>
    </xf>
    <xf numFmtId="16" fontId="58" fillId="92" borderId="4" xfId="0" applyNumberFormat="1" applyFont="1" applyFill="1" applyBorder="1" applyAlignment="1">
      <alignment horizontal="center" vertical="center"/>
    </xf>
    <xf numFmtId="0" fontId="58" fillId="92" borderId="4" xfId="0" applyFont="1" applyFill="1" applyBorder="1" applyAlignment="1">
      <alignment horizontal="center" vertical="center"/>
    </xf>
    <xf numFmtId="0" fontId="0" fillId="58" borderId="2" xfId="0" applyFill="1" applyBorder="1"/>
    <xf numFmtId="0" fontId="58" fillId="92" borderId="4" xfId="0" applyFont="1" applyFill="1" applyBorder="1" applyAlignment="1">
      <alignment horizontal="center" vertical="center" wrapText="1"/>
    </xf>
    <xf numFmtId="0" fontId="58" fillId="91" borderId="5" xfId="0" applyFont="1" applyFill="1" applyBorder="1" applyAlignment="1">
      <alignment horizontal="center" vertical="center"/>
    </xf>
    <xf numFmtId="0" fontId="58" fillId="91" borderId="4" xfId="0" applyFont="1" applyFill="1" applyBorder="1" applyAlignment="1">
      <alignment horizontal="center" vertical="center" wrapText="1"/>
    </xf>
    <xf numFmtId="0" fontId="63" fillId="86" borderId="4" xfId="0" applyFont="1" applyFill="1" applyBorder="1" applyAlignment="1">
      <alignment horizontal="left" vertical="top" wrapText="1"/>
    </xf>
    <xf numFmtId="0" fontId="40" fillId="86" borderId="4" xfId="0" applyFont="1" applyFill="1" applyBorder="1" applyAlignment="1">
      <alignment horizontal="left" vertical="top" wrapText="1"/>
    </xf>
    <xf numFmtId="0" fontId="63" fillId="88" borderId="4" xfId="0" applyFont="1" applyFill="1" applyBorder="1" applyAlignment="1">
      <alignment horizontal="left" vertical="top" wrapText="1"/>
    </xf>
    <xf numFmtId="0" fontId="62" fillId="88" borderId="4" xfId="0" applyFont="1" applyFill="1" applyBorder="1" applyAlignment="1">
      <alignment horizontal="left" vertical="top" wrapText="1"/>
    </xf>
    <xf numFmtId="0" fontId="63" fillId="92" borderId="4" xfId="0" applyFont="1" applyFill="1" applyBorder="1" applyAlignment="1">
      <alignment horizontal="center" vertical="center" wrapText="1"/>
    </xf>
    <xf numFmtId="0" fontId="62" fillId="84" borderId="4" xfId="0" applyFont="1" applyFill="1" applyBorder="1" applyAlignment="1">
      <alignment horizontal="left" vertical="top" wrapText="1"/>
    </xf>
    <xf numFmtId="0" fontId="62" fillId="79" borderId="4" xfId="0" applyFont="1" applyFill="1" applyBorder="1" applyAlignment="1">
      <alignment horizontal="left" vertical="top" wrapText="1"/>
    </xf>
    <xf numFmtId="0" fontId="58" fillId="79" borderId="4" xfId="0" applyFont="1" applyFill="1" applyBorder="1" applyAlignment="1">
      <alignment horizontal="center" vertical="center" wrapText="1"/>
    </xf>
    <xf numFmtId="0" fontId="58" fillId="58" borderId="12" xfId="0" applyFont="1" applyFill="1" applyBorder="1" applyAlignment="1">
      <alignment horizontal="center" vertical="center" wrapText="1"/>
    </xf>
    <xf numFmtId="0" fontId="62" fillId="91" borderId="4" xfId="0" applyFont="1" applyFill="1" applyBorder="1" applyAlignment="1">
      <alignment horizontal="left" vertical="top" wrapText="1"/>
    </xf>
    <xf numFmtId="0" fontId="62" fillId="92" borderId="4" xfId="0" applyFont="1" applyFill="1" applyBorder="1" applyAlignment="1">
      <alignment horizontal="left" vertical="top" wrapText="1"/>
    </xf>
    <xf numFmtId="0" fontId="14" fillId="23" borderId="0" xfId="0" applyFont="1" applyFill="1" applyAlignment="1">
      <alignment horizontal="right"/>
    </xf>
    <xf numFmtId="0" fontId="38" fillId="60" borderId="5" xfId="0" applyFont="1" applyFill="1" applyBorder="1" applyAlignment="1">
      <alignment horizontal="left" vertical="top" wrapText="1"/>
    </xf>
    <xf numFmtId="0" fontId="38" fillId="60" borderId="6" xfId="0" applyFont="1" applyFill="1" applyBorder="1" applyAlignment="1">
      <alignment horizontal="left" vertical="top" wrapText="1"/>
    </xf>
    <xf numFmtId="0" fontId="37" fillId="55" borderId="4" xfId="3" applyFont="1" applyFill="1" applyBorder="1" applyAlignment="1">
      <alignment horizontal="left" vertical="top" wrapText="1"/>
    </xf>
    <xf numFmtId="0" fontId="37" fillId="55" borderId="4" xfId="3" applyFont="1" applyFill="1" applyBorder="1" applyAlignment="1">
      <alignment horizontal="left" vertical="top"/>
    </xf>
    <xf numFmtId="0" fontId="32" fillId="59" borderId="0" xfId="0" applyFont="1" applyFill="1" applyAlignment="1">
      <alignment horizontal="left" vertical="center" wrapText="1"/>
    </xf>
    <xf numFmtId="0" fontId="32" fillId="59" borderId="1" xfId="0" applyFont="1" applyFill="1" applyBorder="1" applyAlignment="1">
      <alignment horizontal="left" vertical="center" wrapText="1"/>
    </xf>
    <xf numFmtId="0" fontId="36" fillId="32" borderId="4" xfId="4" applyFont="1" applyFill="1" applyBorder="1" applyAlignment="1">
      <alignment horizontal="left" vertical="center"/>
    </xf>
    <xf numFmtId="0" fontId="36" fillId="32" borderId="4" xfId="2" applyFont="1" applyFill="1" applyBorder="1" applyAlignment="1">
      <alignment horizontal="left" vertical="center"/>
    </xf>
    <xf numFmtId="0" fontId="6" fillId="23" borderId="0" xfId="0" applyFont="1" applyFill="1" applyAlignment="1">
      <alignment horizontal="center" vertical="top"/>
    </xf>
    <xf numFmtId="0" fontId="6" fillId="4" borderId="0" xfId="0" applyFont="1" applyFill="1" applyAlignment="1">
      <alignment horizontal="right" vertical="top"/>
    </xf>
    <xf numFmtId="0" fontId="4" fillId="0" borderId="0" xfId="0" applyFont="1" applyAlignment="1">
      <alignment horizontal="right" vertical="top"/>
    </xf>
    <xf numFmtId="0" fontId="24" fillId="28" borderId="0" xfId="0" applyFont="1" applyFill="1" applyAlignment="1">
      <alignment horizontal="center" vertical="center" textRotation="90"/>
    </xf>
    <xf numFmtId="0" fontId="25" fillId="0" borderId="0" xfId="0" applyFont="1" applyAlignment="1">
      <alignment horizontal="center" vertical="center"/>
    </xf>
    <xf numFmtId="0" fontId="43" fillId="26" borderId="0" xfId="0" applyFont="1" applyFill="1" applyAlignment="1">
      <alignment vertical="center"/>
    </xf>
    <xf numFmtId="0" fontId="42" fillId="24" borderId="0" xfId="0" applyFont="1" applyFill="1" applyAlignment="1">
      <alignment vertical="center"/>
    </xf>
    <xf numFmtId="0" fontId="38" fillId="60" borderId="4" xfId="0" applyFont="1" applyFill="1" applyBorder="1" applyAlignment="1">
      <alignment horizontal="left" vertical="top" wrapText="1"/>
    </xf>
    <xf numFmtId="0" fontId="14" fillId="0" borderId="4" xfId="0" applyFont="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right" vertical="top"/>
    </xf>
    <xf numFmtId="0" fontId="38" fillId="54" borderId="4" xfId="0" applyFont="1" applyFill="1" applyBorder="1" applyAlignment="1">
      <alignment horizontal="left" vertical="top" wrapText="1"/>
    </xf>
    <xf numFmtId="0" fontId="38" fillId="55" borderId="4" xfId="0" applyFont="1" applyFill="1" applyBorder="1" applyAlignment="1">
      <alignment horizontal="left" vertical="top"/>
    </xf>
    <xf numFmtId="0" fontId="37" fillId="55" borderId="4" xfId="5" applyFont="1" applyFill="1" applyBorder="1" applyAlignment="1">
      <alignment horizontal="left" vertical="top" wrapText="1"/>
    </xf>
    <xf numFmtId="0" fontId="38" fillId="56" borderId="4" xfId="0" applyFont="1" applyFill="1" applyBorder="1" applyAlignment="1">
      <alignment horizontal="left" vertical="top"/>
    </xf>
    <xf numFmtId="0" fontId="27" fillId="26" borderId="0" xfId="0" applyFont="1" applyFill="1" applyAlignment="1">
      <alignment vertical="center"/>
    </xf>
    <xf numFmtId="0" fontId="28" fillId="24" borderId="0" xfId="0" applyFont="1" applyFill="1" applyAlignment="1">
      <alignment vertical="center"/>
    </xf>
    <xf numFmtId="0" fontId="32" fillId="62" borderId="4" xfId="0" applyFont="1" applyFill="1" applyBorder="1" applyAlignment="1">
      <alignment horizontal="left" vertical="center" wrapText="1"/>
    </xf>
    <xf numFmtId="0" fontId="38" fillId="63" borderId="5" xfId="0" applyFont="1" applyFill="1" applyBorder="1" applyAlignment="1">
      <alignment horizontal="left" vertical="top" wrapText="1"/>
    </xf>
    <xf numFmtId="0" fontId="38" fillId="63" borderId="6" xfId="0" applyFont="1" applyFill="1" applyBorder="1" applyAlignment="1">
      <alignment horizontal="left" vertical="top" wrapText="1"/>
    </xf>
    <xf numFmtId="0" fontId="38" fillId="63" borderId="4" xfId="0" applyFont="1" applyFill="1" applyBorder="1" applyAlignment="1">
      <alignment horizontal="left" vertical="top" wrapText="1"/>
    </xf>
    <xf numFmtId="0" fontId="38" fillId="64" borderId="4" xfId="0" applyFont="1" applyFill="1" applyBorder="1" applyAlignment="1">
      <alignment horizontal="left" vertical="top"/>
    </xf>
    <xf numFmtId="0" fontId="8" fillId="14" borderId="5" xfId="0" applyFont="1" applyFill="1" applyBorder="1" applyAlignment="1">
      <alignment horizontal="center" vertical="center" wrapText="1"/>
    </xf>
    <xf numFmtId="0" fontId="8" fillId="14" borderId="6" xfId="0" applyFont="1" applyFill="1" applyBorder="1" applyAlignment="1">
      <alignment horizontal="center" vertical="center" wrapText="1"/>
    </xf>
    <xf numFmtId="0" fontId="14" fillId="24" borderId="0" xfId="0" applyFont="1" applyFill="1" applyAlignment="1">
      <alignment horizontal="center" vertical="center"/>
    </xf>
    <xf numFmtId="0" fontId="20" fillId="65" borderId="4" xfId="0" applyFont="1" applyFill="1" applyBorder="1" applyAlignment="1">
      <alignment horizontal="center" vertical="center"/>
    </xf>
    <xf numFmtId="0" fontId="4" fillId="65" borderId="4" xfId="0" applyFont="1" applyFill="1" applyBorder="1" applyAlignment="1">
      <alignment horizontal="center"/>
    </xf>
    <xf numFmtId="0" fontId="14" fillId="57" borderId="0" xfId="0" applyFont="1" applyFill="1" applyAlignment="1">
      <alignment horizontal="center" vertical="center"/>
    </xf>
    <xf numFmtId="49" fontId="33" fillId="61" borderId="3" xfId="0" applyNumberFormat="1" applyFont="1" applyFill="1" applyBorder="1" applyAlignment="1">
      <alignment horizontal="center" vertical="center"/>
    </xf>
    <xf numFmtId="49" fontId="33" fillId="61" borderId="0" xfId="0" applyNumberFormat="1" applyFont="1" applyFill="1" applyAlignment="1">
      <alignment horizontal="center" vertical="center"/>
    </xf>
    <xf numFmtId="0" fontId="4" fillId="65" borderId="5" xfId="0" applyFont="1" applyFill="1" applyBorder="1" applyAlignment="1">
      <alignment horizontal="center"/>
    </xf>
    <xf numFmtId="0" fontId="4" fillId="65" borderId="8" xfId="0" applyFont="1" applyFill="1" applyBorder="1" applyAlignment="1">
      <alignment horizontal="center"/>
    </xf>
    <xf numFmtId="0" fontId="4" fillId="65" borderId="6" xfId="0" applyFont="1" applyFill="1" applyBorder="1" applyAlignment="1">
      <alignment horizontal="center"/>
    </xf>
    <xf numFmtId="0" fontId="53" fillId="80" borderId="9" xfId="0" applyFont="1" applyFill="1" applyBorder="1" applyAlignment="1">
      <alignment horizontal="center"/>
    </xf>
    <xf numFmtId="0" fontId="53" fillId="80" borderId="10" xfId="0" applyFont="1" applyFill="1" applyBorder="1" applyAlignment="1">
      <alignment horizontal="center"/>
    </xf>
    <xf numFmtId="0" fontId="53" fillId="80" borderId="11" xfId="0" applyFont="1" applyFill="1" applyBorder="1" applyAlignment="1">
      <alignment horizontal="center"/>
    </xf>
    <xf numFmtId="0" fontId="45" fillId="74" borderId="9" xfId="0" applyFont="1" applyFill="1" applyBorder="1" applyAlignment="1">
      <alignment horizontal="center"/>
    </xf>
    <xf numFmtId="0" fontId="45" fillId="74" borderId="10" xfId="0" applyFont="1" applyFill="1" applyBorder="1" applyAlignment="1">
      <alignment horizontal="center"/>
    </xf>
    <xf numFmtId="0" fontId="45" fillId="74" borderId="11" xfId="0" applyFont="1" applyFill="1" applyBorder="1" applyAlignment="1">
      <alignment horizontal="center"/>
    </xf>
    <xf numFmtId="0" fontId="45" fillId="73" borderId="2" xfId="0" applyFont="1" applyFill="1" applyBorder="1" applyAlignment="1">
      <alignment vertical="center"/>
    </xf>
    <xf numFmtId="0" fontId="49" fillId="74" borderId="9" xfId="0" applyFont="1" applyFill="1" applyBorder="1" applyAlignment="1">
      <alignment horizontal="center"/>
    </xf>
    <xf numFmtId="0" fontId="49" fillId="74" borderId="11" xfId="0" applyFont="1" applyFill="1" applyBorder="1" applyAlignment="1">
      <alignment horizontal="center"/>
    </xf>
    <xf numFmtId="0" fontId="49" fillId="75" borderId="9" xfId="0" applyFont="1" applyFill="1" applyBorder="1" applyAlignment="1">
      <alignment horizontal="center"/>
    </xf>
    <xf numFmtId="0" fontId="49" fillId="75" borderId="11" xfId="0" applyFont="1" applyFill="1" applyBorder="1" applyAlignment="1">
      <alignment horizontal="center"/>
    </xf>
    <xf numFmtId="0" fontId="47" fillId="74" borderId="9" xfId="0" applyFont="1" applyFill="1" applyBorder="1" applyAlignment="1">
      <alignment horizontal="center"/>
    </xf>
    <xf numFmtId="0" fontId="47" fillId="74" borderId="11" xfId="0" applyFont="1" applyFill="1" applyBorder="1" applyAlignment="1">
      <alignment horizontal="center"/>
    </xf>
    <xf numFmtId="0" fontId="56" fillId="85" borderId="4" xfId="0" applyFont="1" applyFill="1" applyBorder="1" applyAlignment="1">
      <alignment horizontal="center"/>
    </xf>
    <xf numFmtId="0" fontId="57" fillId="85" borderId="4" xfId="0" applyFont="1" applyFill="1" applyBorder="1" applyAlignment="1">
      <alignment horizontal="center"/>
    </xf>
    <xf numFmtId="0" fontId="7" fillId="6" borderId="0" xfId="0" applyFont="1" applyFill="1" applyAlignment="1">
      <alignment horizontal="left" vertical="center" wrapText="1"/>
    </xf>
    <xf numFmtId="0" fontId="16" fillId="0" borderId="0" xfId="0" applyFont="1" applyAlignment="1">
      <alignment vertical="center"/>
    </xf>
    <xf numFmtId="0" fontId="1" fillId="7" borderId="0" xfId="0" applyFont="1" applyFill="1" applyAlignment="1">
      <alignment horizontal="left" vertical="top" wrapText="1"/>
    </xf>
    <xf numFmtId="0" fontId="4" fillId="0" borderId="0" xfId="0" applyFont="1" applyAlignment="1">
      <alignment horizontal="left" vertical="top"/>
    </xf>
    <xf numFmtId="0" fontId="1" fillId="6" borderId="0" xfId="0" applyFont="1" applyFill="1" applyAlignment="1">
      <alignment horizontal="left" vertical="top" wrapText="1"/>
    </xf>
    <xf numFmtId="0" fontId="1" fillId="5" borderId="0" xfId="0" applyFont="1" applyFill="1" applyAlignment="1">
      <alignment horizontal="center" vertical="center" textRotation="90" wrapText="1"/>
    </xf>
    <xf numFmtId="0" fontId="7" fillId="7" borderId="0" xfId="0" applyFont="1" applyFill="1" applyAlignment="1">
      <alignment horizontal="left" vertical="center" wrapText="1"/>
    </xf>
    <xf numFmtId="0" fontId="1" fillId="7" borderId="0" xfId="0" applyFont="1" applyFill="1" applyAlignment="1">
      <alignment horizontal="center" vertical="center" textRotation="90" wrapText="1"/>
    </xf>
    <xf numFmtId="0" fontId="1" fillId="7" borderId="0" xfId="0" applyFont="1" applyFill="1" applyAlignment="1">
      <alignment vertical="center" wrapText="1"/>
    </xf>
    <xf numFmtId="0" fontId="1" fillId="7" borderId="0" xfId="0" applyFont="1" applyFill="1" applyAlignment="1">
      <alignment vertical="center"/>
    </xf>
    <xf numFmtId="0" fontId="4" fillId="0" borderId="0" xfId="0" applyFont="1" applyAlignment="1">
      <alignment vertical="center"/>
    </xf>
    <xf numFmtId="0" fontId="3" fillId="0" borderId="0" xfId="0" applyFont="1" applyAlignment="1">
      <alignment horizontal="center" vertical="center" textRotation="90" wrapText="1"/>
    </xf>
    <xf numFmtId="0" fontId="33" fillId="6" borderId="0" xfId="0" applyFont="1" applyFill="1" applyAlignment="1">
      <alignment horizontal="left" vertical="center" wrapText="1"/>
    </xf>
    <xf numFmtId="0" fontId="1" fillId="15" borderId="0" xfId="0" applyFont="1" applyFill="1" applyAlignment="1">
      <alignment horizontal="left" vertical="top" wrapText="1"/>
    </xf>
    <xf numFmtId="0" fontId="4" fillId="16" borderId="0" xfId="0" applyFont="1" applyFill="1" applyAlignment="1">
      <alignment horizontal="left" vertical="top"/>
    </xf>
    <xf numFmtId="0" fontId="3" fillId="17" borderId="0" xfId="0" applyFont="1" applyFill="1" applyAlignment="1">
      <alignment horizontal="center" vertical="center" textRotation="90" wrapText="1"/>
    </xf>
    <xf numFmtId="0" fontId="33" fillId="7" borderId="0" xfId="0" applyFont="1" applyFill="1" applyAlignment="1">
      <alignment horizontal="left" vertical="center" wrapText="1"/>
    </xf>
    <xf numFmtId="0" fontId="6" fillId="4" borderId="0" xfId="0" applyFont="1" applyFill="1" applyAlignment="1">
      <alignment horizontal="center" vertical="top" wrapText="1"/>
    </xf>
    <xf numFmtId="0" fontId="9" fillId="3" borderId="0" xfId="0" applyFont="1" applyFill="1" applyAlignment="1">
      <alignment horizontal="right" vertical="center"/>
    </xf>
    <xf numFmtId="0" fontId="6" fillId="4" borderId="0" xfId="0" applyFont="1" applyFill="1" applyAlignment="1">
      <alignment horizontal="left" vertical="top"/>
    </xf>
    <xf numFmtId="0" fontId="1" fillId="6" borderId="0" xfId="0" applyFont="1" applyFill="1" applyAlignment="1">
      <alignment vertical="center" wrapText="1"/>
    </xf>
    <xf numFmtId="0" fontId="1" fillId="6" borderId="0" xfId="0" applyFont="1" applyFill="1" applyAlignment="1">
      <alignment vertical="center"/>
    </xf>
    <xf numFmtId="0" fontId="1" fillId="20" borderId="0" xfId="0" applyFont="1" applyFill="1" applyAlignment="1">
      <alignment vertical="center" wrapText="1"/>
    </xf>
    <xf numFmtId="0" fontId="1" fillId="20" borderId="0" xfId="0" applyFont="1" applyFill="1" applyAlignment="1">
      <alignment vertical="center"/>
    </xf>
    <xf numFmtId="0" fontId="6" fillId="4" borderId="0" xfId="0" applyFont="1" applyFill="1" applyAlignment="1">
      <alignment horizontal="left" wrapText="1"/>
    </xf>
    <xf numFmtId="0" fontId="6" fillId="4" borderId="0" xfId="0" applyFont="1" applyFill="1" applyAlignment="1">
      <alignment vertical="top"/>
    </xf>
    <xf numFmtId="0" fontId="1" fillId="0" borderId="0" xfId="0" applyFont="1" applyAlignment="1">
      <alignment vertical="center" wrapText="1"/>
    </xf>
    <xf numFmtId="0" fontId="4" fillId="0" borderId="0" xfId="0" applyFont="1" applyAlignment="1">
      <alignment vertical="center" wrapText="1"/>
    </xf>
    <xf numFmtId="0" fontId="60" fillId="88" borderId="4" xfId="0" applyFont="1" applyFill="1" applyBorder="1" applyAlignment="1">
      <alignment horizontal="left" vertical="top" wrapText="1"/>
    </xf>
    <xf numFmtId="0" fontId="23" fillId="21" borderId="0" xfId="0" applyFont="1" applyFill="1" applyAlignment="1"/>
    <xf numFmtId="0" fontId="15" fillId="22" borderId="0" xfId="0" applyFont="1" applyFill="1" applyAlignment="1"/>
    <xf numFmtId="0" fontId="15" fillId="24" borderId="0" xfId="0" applyFont="1" applyFill="1" applyAlignment="1"/>
    <xf numFmtId="0" fontId="4" fillId="24" borderId="0" xfId="0" applyFont="1" applyFill="1" applyAlignment="1"/>
    <xf numFmtId="0" fontId="26" fillId="0" borderId="0" xfId="0" applyFont="1" applyAlignment="1"/>
    <xf numFmtId="0" fontId="0" fillId="0" borderId="0" xfId="0" applyAlignment="1"/>
    <xf numFmtId="0" fontId="11" fillId="43" borderId="0" xfId="1" applyFill="1" applyAlignment="1">
      <alignment horizontal="center" vertical="center" textRotation="90" wrapText="1"/>
    </xf>
    <xf numFmtId="0" fontId="5" fillId="3" borderId="0" xfId="0" applyFont="1" applyFill="1" applyAlignment="1"/>
    <xf numFmtId="0" fontId="4" fillId="0" borderId="0" xfId="0" applyFont="1" applyAlignment="1"/>
    <xf numFmtId="0" fontId="3" fillId="0" borderId="0" xfId="0" applyFont="1" applyAlignment="1"/>
  </cellXfs>
  <cellStyles count="6">
    <cellStyle name="60% - Accent1" xfId="5" builtinId="32"/>
    <cellStyle name="60% - Accent4" xfId="3" builtinId="44"/>
    <cellStyle name="Accent4" xfId="2" builtinId="41"/>
    <cellStyle name="Accent6" xfId="4" builtinId="49"/>
    <cellStyle name="Normal" xfId="0" builtinId="0"/>
    <cellStyle name="Style 1" xfId="1" xr:uid="{1738FC09-18EC-421E-8D37-A0FDDCABE856}"/>
  </cellStyles>
  <dxfs count="35">
    <dxf>
      <font>
        <b/>
        <i val="0"/>
        <strike val="0"/>
        <color auto="1"/>
      </font>
      <fill>
        <patternFill>
          <bgColor rgb="FFFF0000"/>
        </patternFill>
      </fill>
    </dxf>
    <dxf>
      <font>
        <b/>
        <i val="0"/>
        <strike val="0"/>
        <color auto="1"/>
      </font>
      <fill>
        <patternFill>
          <bgColor rgb="FFFF0000"/>
        </patternFill>
      </fill>
    </dxf>
    <dxf>
      <font>
        <b/>
        <i val="0"/>
        <strike val="0"/>
        <color auto="1"/>
      </font>
      <fill>
        <patternFill>
          <bgColor rgb="FFFF0000"/>
        </patternFill>
      </fill>
    </dxf>
    <dxf>
      <fill>
        <patternFill patternType="solid">
          <fgColor rgb="FFFCE5CD"/>
          <bgColor theme="8" tint="0.79998168889431442"/>
        </patternFill>
      </fill>
    </dxf>
    <dxf>
      <fill>
        <patternFill patternType="solid">
          <fgColor rgb="FFF4CCCC"/>
          <bgColor theme="5" tint="0.79998168889431442"/>
        </patternFill>
      </fill>
    </dxf>
    <dxf>
      <fill>
        <patternFill>
          <bgColor theme="6" tint="0.79998168889431442"/>
        </patternFill>
      </fill>
    </dxf>
    <dxf>
      <fill>
        <patternFill>
          <bgColor theme="7" tint="0.79998168889431442"/>
        </patternFill>
      </fill>
    </dxf>
    <dxf>
      <fill>
        <patternFill>
          <bgColor theme="9" tint="0.79998168889431442"/>
        </patternFill>
      </fill>
    </dxf>
    <dxf>
      <fill>
        <patternFill>
          <bgColor theme="4" tint="0.79998168889431442"/>
        </patternFill>
      </fill>
    </dxf>
    <dxf>
      <fill>
        <patternFill patternType="solid">
          <fgColor rgb="FFFCE5CD"/>
          <bgColor theme="8" tint="0.79998168889431442"/>
        </patternFill>
      </fill>
    </dxf>
    <dxf>
      <fill>
        <patternFill patternType="solid">
          <fgColor rgb="FFF4CCCC"/>
          <bgColor theme="5" tint="0.79998168889431442"/>
        </patternFill>
      </fill>
    </dxf>
    <dxf>
      <fill>
        <patternFill>
          <bgColor theme="6" tint="0.79998168889431442"/>
        </patternFill>
      </fill>
    </dxf>
    <dxf>
      <fill>
        <patternFill>
          <bgColor theme="7" tint="0.79998168889431442"/>
        </patternFill>
      </fill>
    </dxf>
    <dxf>
      <fill>
        <patternFill>
          <bgColor theme="9" tint="0.79998168889431442"/>
        </patternFill>
      </fill>
    </dxf>
    <dxf>
      <fill>
        <patternFill>
          <bgColor theme="4" tint="0.79998168889431442"/>
        </patternFill>
      </fill>
    </dxf>
    <dxf>
      <fill>
        <patternFill patternType="solid">
          <fgColor rgb="FFFCE5CD"/>
          <bgColor theme="8" tint="0.79998168889431442"/>
        </patternFill>
      </fill>
    </dxf>
    <dxf>
      <fill>
        <patternFill patternType="solid">
          <fgColor rgb="FFF4CCCC"/>
          <bgColor theme="5" tint="0.79998168889431442"/>
        </patternFill>
      </fill>
    </dxf>
    <dxf>
      <fill>
        <patternFill>
          <bgColor theme="6" tint="0.79998168889431442"/>
        </patternFill>
      </fill>
    </dxf>
    <dxf>
      <fill>
        <patternFill>
          <bgColor theme="7" tint="0.79998168889431442"/>
        </patternFill>
      </fill>
    </dxf>
    <dxf>
      <fill>
        <patternFill>
          <bgColor theme="9" tint="0.79998168889431442"/>
        </patternFill>
      </fill>
    </dxf>
    <dxf>
      <fill>
        <patternFill>
          <bgColor theme="4" tint="0.79998168889431442"/>
        </patternFill>
      </fill>
    </dxf>
    <dxf>
      <fill>
        <patternFill patternType="solid">
          <fgColor rgb="FFB7E1CD"/>
          <bgColor rgb="FFB7E1CD"/>
        </patternFill>
      </fill>
    </dxf>
    <dxf>
      <fill>
        <patternFill>
          <bgColor rgb="FFFF0000"/>
        </patternFill>
      </fill>
    </dxf>
    <dxf>
      <font>
        <b/>
        <i val="0"/>
        <strike val="0"/>
        <color auto="1"/>
      </font>
      <fill>
        <patternFill>
          <bgColor rgb="FFFF0000"/>
        </patternFill>
      </fill>
    </dxf>
    <dxf>
      <font>
        <color rgb="FFFFFFFF"/>
      </font>
      <fill>
        <patternFill patternType="solid">
          <fgColor rgb="FF000000"/>
          <bgColor rgb="FF000000"/>
        </patternFill>
      </fill>
    </dxf>
    <dxf>
      <fill>
        <patternFill patternType="solid">
          <fgColor rgb="FF63D297"/>
          <bgColor rgb="FF63D297"/>
        </patternFill>
      </fill>
    </dxf>
    <dxf>
      <font>
        <color rgb="FFFFFFFF"/>
      </font>
      <fill>
        <patternFill patternType="solid">
          <fgColor rgb="FFFF0000"/>
          <bgColor rgb="FFFF0000"/>
        </patternFill>
      </fill>
    </dxf>
    <dxf>
      <fill>
        <patternFill>
          <bgColor rgb="FFFF0000"/>
        </patternFill>
      </fill>
    </dxf>
    <dxf>
      <fill>
        <patternFill patternType="solid">
          <fgColor rgb="FFFCE5CD"/>
          <bgColor theme="8" tint="0.79998168889431442"/>
        </patternFill>
      </fill>
    </dxf>
    <dxf>
      <fill>
        <patternFill patternType="solid">
          <fgColor rgb="FFF4CCCC"/>
          <bgColor theme="5" tint="0.79998168889431442"/>
        </patternFill>
      </fill>
    </dxf>
    <dxf>
      <fill>
        <patternFill>
          <bgColor theme="6" tint="0.79998168889431442"/>
        </patternFill>
      </fill>
    </dxf>
    <dxf>
      <fill>
        <patternFill>
          <bgColor theme="7" tint="0.79998168889431442"/>
        </patternFill>
      </fill>
    </dxf>
    <dxf>
      <fill>
        <patternFill>
          <bgColor theme="9" tint="0.79998168889431442"/>
        </patternFill>
      </fill>
    </dxf>
    <dxf>
      <fill>
        <patternFill>
          <bgColor theme="4" tint="0.79998168889431442"/>
        </patternFill>
      </fill>
    </dxf>
    <dxf>
      <fill>
        <patternFill patternType="solid">
          <fgColor rgb="FFB7E1CD"/>
          <bgColor rgb="FFB7E1CD"/>
        </patternFill>
      </fill>
    </dxf>
  </dxfs>
  <tableStyles count="0" defaultTableStyle="TableStyleMedium2" defaultPivotStyle="PivotStyleLight16"/>
  <colors>
    <mruColors>
      <color rgb="FFA8A9CE"/>
      <color rgb="FFD0CECE"/>
      <color rgb="FFF8CBAD"/>
      <color rgb="FFFFE699"/>
      <color rgb="FF97CFCF"/>
      <color rgb="FFE2EFDA"/>
      <color rgb="FFFFF2CC"/>
      <color rgb="FFB4C6E7"/>
      <color rgb="FFFFF4D3"/>
      <color rgb="FF7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24394-1D2B-43B3-A4D1-AF016DC0BBDD}">
  <sheetPr>
    <pageSetUpPr fitToPage="1"/>
  </sheetPr>
  <dimension ref="A1:W34"/>
  <sheetViews>
    <sheetView topLeftCell="A15" zoomScale="70" zoomScaleNormal="70" workbookViewId="0">
      <selection activeCell="B14" sqref="B14:C14"/>
    </sheetView>
    <sheetView topLeftCell="D1" zoomScaleNormal="100" workbookViewId="1">
      <selection activeCell="D12" sqref="D12"/>
    </sheetView>
  </sheetViews>
  <sheetFormatPr defaultColWidth="14.42578125" defaultRowHeight="12.95"/>
  <cols>
    <col min="1" max="1" width="4.85546875" style="2" customWidth="1"/>
    <col min="2" max="2" width="36.5703125" style="2" customWidth="1"/>
    <col min="3" max="3" width="24.28515625" style="2" customWidth="1"/>
    <col min="4" max="4" width="38.7109375" style="2" customWidth="1"/>
    <col min="5" max="5" width="39" style="2" customWidth="1"/>
    <col min="6" max="6" width="38.42578125" style="2" customWidth="1"/>
    <col min="7" max="7" width="38.7109375" style="2" customWidth="1"/>
    <col min="8" max="8" width="38.42578125" style="2" customWidth="1"/>
    <col min="9" max="9" width="38.5703125" style="2" customWidth="1"/>
    <col min="10" max="10" width="5.85546875" style="2" hidden="1" customWidth="1"/>
    <col min="11" max="11" width="13.140625" style="2" customWidth="1"/>
    <col min="12" max="12" width="13.42578125" style="2" customWidth="1"/>
    <col min="13" max="13" width="7.140625" style="2" customWidth="1"/>
    <col min="14" max="14" width="4.85546875" style="2" customWidth="1"/>
    <col min="15" max="15" width="17.5703125" style="2" customWidth="1"/>
    <col min="16" max="16" width="4.85546875" style="2" customWidth="1"/>
    <col min="17" max="18" width="14.42578125" style="2"/>
    <col min="19" max="19" width="15" style="2" customWidth="1"/>
    <col min="20" max="16384" width="14.42578125" style="2"/>
  </cols>
  <sheetData>
    <row r="1" spans="1:23" ht="23.1">
      <c r="A1" s="304" t="s">
        <v>0</v>
      </c>
      <c r="B1" s="305"/>
      <c r="C1" s="305"/>
      <c r="D1" s="54"/>
      <c r="E1" s="54"/>
      <c r="F1" s="54"/>
      <c r="G1" s="54"/>
      <c r="H1" s="54"/>
      <c r="I1" s="54"/>
      <c r="J1" s="54"/>
      <c r="K1" s="54"/>
      <c r="L1" s="54"/>
      <c r="M1" s="54"/>
      <c r="N1" s="85"/>
      <c r="O1" s="85"/>
      <c r="P1" s="85"/>
    </row>
    <row r="2" spans="1:23" s="60" customFormat="1" ht="14.45">
      <c r="A2" s="218"/>
      <c r="B2" s="306"/>
      <c r="C2" s="55" t="s">
        <v>1</v>
      </c>
      <c r="D2" s="56" t="s">
        <v>2</v>
      </c>
      <c r="E2" s="56"/>
      <c r="F2" s="57"/>
      <c r="G2" s="58"/>
      <c r="H2" s="58"/>
      <c r="I2" s="59"/>
      <c r="J2" s="227" t="s">
        <v>3</v>
      </c>
      <c r="K2" s="227"/>
      <c r="L2" s="307"/>
      <c r="M2" s="307"/>
      <c r="N2" s="86"/>
      <c r="O2" s="103" t="s">
        <v>4</v>
      </c>
      <c r="P2" s="86"/>
    </row>
    <row r="3" spans="1:23" ht="15.6">
      <c r="A3" s="228" t="s">
        <v>5</v>
      </c>
      <c r="B3" s="229"/>
      <c r="C3" s="73"/>
      <c r="D3" s="89" t="s">
        <v>6</v>
      </c>
      <c r="E3" s="90"/>
      <c r="F3" s="90"/>
      <c r="G3" s="90"/>
      <c r="H3" s="91"/>
      <c r="I3" s="92"/>
      <c r="J3" s="230" t="s">
        <v>7</v>
      </c>
      <c r="K3" s="110"/>
      <c r="L3" s="231"/>
      <c r="M3" s="236" t="str">
        <f>IF(L3&gt;=5.5,"PASS",IF(L3&gt;0,"FAIL","M/O"))</f>
        <v>M/O</v>
      </c>
      <c r="N3" s="84"/>
      <c r="O3" s="84"/>
      <c r="P3" s="84"/>
    </row>
    <row r="4" spans="1:23" ht="14.45">
      <c r="A4" s="228" t="s">
        <v>8</v>
      </c>
      <c r="B4" s="237"/>
      <c r="C4" s="73"/>
      <c r="D4" s="93" t="s">
        <v>9</v>
      </c>
      <c r="E4" s="90"/>
      <c r="F4" s="90"/>
      <c r="G4" s="90"/>
      <c r="H4" s="92"/>
      <c r="I4" s="92"/>
      <c r="J4" s="308"/>
      <c r="K4" s="111"/>
      <c r="L4" s="309"/>
      <c r="M4" s="309"/>
      <c r="N4" s="84"/>
      <c r="O4" s="84"/>
      <c r="P4" s="84"/>
    </row>
    <row r="5" spans="1:23" ht="14.45">
      <c r="A5" s="228" t="s">
        <v>10</v>
      </c>
      <c r="B5" s="237"/>
      <c r="C5" s="74"/>
      <c r="D5" s="93" t="s">
        <v>11</v>
      </c>
      <c r="E5" s="90"/>
      <c r="F5" s="90"/>
      <c r="G5" s="90"/>
      <c r="H5" s="92"/>
      <c r="I5" s="92"/>
      <c r="J5" s="308"/>
      <c r="K5" s="111"/>
      <c r="L5" s="309"/>
      <c r="M5" s="309"/>
      <c r="N5" s="84"/>
      <c r="O5" s="84"/>
      <c r="P5" s="84"/>
    </row>
    <row r="6" spans="1:23" ht="14.45">
      <c r="A6" s="228" t="s">
        <v>12</v>
      </c>
      <c r="B6" s="237"/>
      <c r="C6" s="75"/>
      <c r="D6" s="93"/>
      <c r="E6" s="90"/>
      <c r="F6" s="90"/>
      <c r="G6" s="90"/>
      <c r="H6" s="92"/>
      <c r="I6" s="92"/>
      <c r="J6" s="308"/>
      <c r="K6" s="111"/>
      <c r="L6" s="309"/>
      <c r="M6" s="309"/>
      <c r="N6" s="84"/>
      <c r="O6" s="84"/>
      <c r="P6" s="84"/>
    </row>
    <row r="7" spans="1:23" ht="14.45">
      <c r="A7" s="228" t="s">
        <v>13</v>
      </c>
      <c r="B7" s="229"/>
      <c r="C7" s="74"/>
      <c r="D7" s="93"/>
      <c r="E7" s="90"/>
      <c r="F7" s="90"/>
      <c r="G7" s="90"/>
      <c r="H7" s="92"/>
      <c r="I7" s="92"/>
      <c r="J7" s="308"/>
      <c r="K7" s="111"/>
      <c r="L7" s="309"/>
      <c r="M7" s="309"/>
      <c r="N7" s="84"/>
      <c r="O7" s="84"/>
      <c r="P7" s="84"/>
    </row>
    <row r="8" spans="1:23" ht="23.1">
      <c r="A8" s="232" t="s">
        <v>14</v>
      </c>
      <c r="B8" s="233"/>
      <c r="C8" s="233"/>
      <c r="D8" s="100" t="s">
        <v>15</v>
      </c>
      <c r="E8" s="72" t="s">
        <v>16</v>
      </c>
      <c r="F8" s="71" t="s">
        <v>17</v>
      </c>
      <c r="G8" s="98" t="s">
        <v>18</v>
      </c>
      <c r="H8" s="96" t="s">
        <v>19</v>
      </c>
      <c r="I8" s="94" t="s">
        <v>20</v>
      </c>
      <c r="J8" s="57"/>
      <c r="K8" s="57"/>
      <c r="L8" s="57"/>
      <c r="M8" s="57"/>
      <c r="N8" s="84"/>
      <c r="O8" s="84"/>
      <c r="P8" s="84"/>
    </row>
    <row r="9" spans="1:23" ht="40.9" customHeight="1">
      <c r="A9" s="61"/>
      <c r="B9" s="136" t="s">
        <v>21</v>
      </c>
      <c r="C9" s="62"/>
      <c r="D9" s="101" t="s">
        <v>22</v>
      </c>
      <c r="E9" s="64" t="s">
        <v>23</v>
      </c>
      <c r="F9" s="63" t="s">
        <v>24</v>
      </c>
      <c r="G9" s="99" t="s">
        <v>25</v>
      </c>
      <c r="H9" s="97" t="s">
        <v>26</v>
      </c>
      <c r="I9" s="95" t="s">
        <v>27</v>
      </c>
      <c r="J9" s="65" t="s">
        <v>28</v>
      </c>
      <c r="K9" s="65" t="s">
        <v>29</v>
      </c>
      <c r="L9" s="65" t="s">
        <v>30</v>
      </c>
      <c r="M9" s="65" t="s">
        <v>31</v>
      </c>
      <c r="N9" s="84"/>
      <c r="O9" s="84"/>
      <c r="P9" s="84"/>
    </row>
    <row r="10" spans="1:23" s="70" customFormat="1" ht="33.950000000000003" customHeight="1">
      <c r="A10" s="310"/>
      <c r="B10" s="223" t="s">
        <v>32</v>
      </c>
      <c r="C10" s="223"/>
      <c r="D10" s="223"/>
      <c r="E10" s="223"/>
      <c r="F10" s="223"/>
      <c r="G10" s="223"/>
      <c r="H10" s="223"/>
      <c r="I10" s="223"/>
      <c r="J10" s="223"/>
      <c r="K10" s="223"/>
      <c r="L10" s="223"/>
      <c r="M10" s="224"/>
      <c r="N10" s="87"/>
      <c r="O10" s="84"/>
      <c r="P10" s="87"/>
      <c r="Q10" s="47"/>
      <c r="R10" s="47"/>
      <c r="S10" s="47"/>
      <c r="T10" s="47"/>
      <c r="U10" s="47"/>
      <c r="V10" s="47"/>
      <c r="W10" s="47"/>
    </row>
    <row r="11" spans="1:23" s="70" customFormat="1" ht="215.25" customHeight="1">
      <c r="A11" s="310"/>
      <c r="B11" s="219" t="s">
        <v>33</v>
      </c>
      <c r="C11" s="220"/>
      <c r="D11" s="125" t="s">
        <v>34</v>
      </c>
      <c r="E11" s="126" t="s">
        <v>35</v>
      </c>
      <c r="F11" s="138" t="s">
        <v>36</v>
      </c>
      <c r="G11" s="139" t="s">
        <v>37</v>
      </c>
      <c r="H11" s="129" t="s">
        <v>38</v>
      </c>
      <c r="I11" s="140" t="s">
        <v>39</v>
      </c>
      <c r="J11" s="131">
        <v>5</v>
      </c>
      <c r="K11" s="131">
        <v>10</v>
      </c>
      <c r="L11" s="132"/>
      <c r="M11" s="133"/>
      <c r="N11" s="87"/>
      <c r="O11" s="112"/>
      <c r="P11" s="87"/>
      <c r="Q11" s="47"/>
      <c r="R11" s="47"/>
      <c r="S11" s="47"/>
      <c r="T11" s="47"/>
      <c r="U11" s="47"/>
      <c r="V11" s="47"/>
      <c r="W11" s="47"/>
    </row>
    <row r="12" spans="1:23" ht="176.65" customHeight="1">
      <c r="A12" s="310"/>
      <c r="B12" s="234" t="s">
        <v>40</v>
      </c>
      <c r="C12" s="241"/>
      <c r="D12" s="125" t="s">
        <v>34</v>
      </c>
      <c r="E12" s="126" t="s">
        <v>41</v>
      </c>
      <c r="F12" s="138" t="s">
        <v>42</v>
      </c>
      <c r="G12" s="139" t="s">
        <v>43</v>
      </c>
      <c r="H12" s="129" t="s">
        <v>44</v>
      </c>
      <c r="I12" s="140" t="s">
        <v>45</v>
      </c>
      <c r="J12" s="131"/>
      <c r="K12" s="131">
        <v>10</v>
      </c>
      <c r="L12" s="132"/>
      <c r="M12" s="133"/>
      <c r="N12" s="84"/>
      <c r="O12" s="112"/>
      <c r="P12" s="84"/>
    </row>
    <row r="13" spans="1:23" ht="111.6" customHeight="1">
      <c r="A13" s="310"/>
      <c r="B13" s="234" t="s">
        <v>46</v>
      </c>
      <c r="C13" s="234"/>
      <c r="D13" s="125" t="s">
        <v>34</v>
      </c>
      <c r="E13" s="126" t="s">
        <v>47</v>
      </c>
      <c r="F13" s="127" t="s">
        <v>48</v>
      </c>
      <c r="G13" s="128" t="s">
        <v>49</v>
      </c>
      <c r="H13" s="129" t="s">
        <v>50</v>
      </c>
      <c r="I13" s="130" t="s">
        <v>51</v>
      </c>
      <c r="J13" s="131"/>
      <c r="K13" s="131">
        <v>10</v>
      </c>
      <c r="L13" s="132"/>
      <c r="M13" s="133"/>
      <c r="N13" s="84"/>
      <c r="O13" s="84"/>
      <c r="P13" s="84"/>
    </row>
    <row r="14" spans="1:23" ht="143.44999999999999" customHeight="1">
      <c r="A14" s="310"/>
      <c r="B14" s="234" t="s">
        <v>52</v>
      </c>
      <c r="C14" s="234"/>
      <c r="D14" s="125" t="s">
        <v>34</v>
      </c>
      <c r="E14" s="126" t="s">
        <v>53</v>
      </c>
      <c r="F14" s="138" t="s">
        <v>54</v>
      </c>
      <c r="G14" s="139" t="s">
        <v>55</v>
      </c>
      <c r="H14" s="141" t="s">
        <v>56</v>
      </c>
      <c r="I14" s="142" t="s">
        <v>57</v>
      </c>
      <c r="J14" s="131"/>
      <c r="K14" s="131">
        <v>10</v>
      </c>
      <c r="L14" s="132"/>
      <c r="M14" s="133"/>
      <c r="N14" s="84"/>
      <c r="O14" s="112"/>
      <c r="P14" s="84"/>
    </row>
    <row r="15" spans="1:23" ht="120" customHeight="1">
      <c r="A15" s="310"/>
      <c r="B15" s="234" t="s">
        <v>58</v>
      </c>
      <c r="C15" s="234"/>
      <c r="D15" s="125" t="s">
        <v>34</v>
      </c>
      <c r="E15" s="126" t="s">
        <v>59</v>
      </c>
      <c r="F15" s="109"/>
      <c r="G15" s="143"/>
      <c r="H15" s="143"/>
      <c r="I15" s="142" t="s">
        <v>60</v>
      </c>
      <c r="J15" s="131"/>
      <c r="K15" s="131" t="s">
        <v>61</v>
      </c>
      <c r="L15" s="132"/>
      <c r="M15" s="133"/>
      <c r="N15" s="84"/>
      <c r="O15" s="112"/>
      <c r="P15" s="84"/>
    </row>
    <row r="16" spans="1:23" ht="31.5" customHeight="1">
      <c r="A16" s="310"/>
      <c r="B16" s="225" t="s">
        <v>62</v>
      </c>
      <c r="C16" s="225"/>
      <c r="D16" s="225"/>
      <c r="E16" s="225"/>
      <c r="F16" s="225"/>
      <c r="G16" s="225"/>
      <c r="H16" s="225"/>
      <c r="I16" s="225"/>
      <c r="J16" s="225"/>
      <c r="K16" s="225"/>
      <c r="L16" s="225"/>
      <c r="M16" s="225"/>
      <c r="N16" s="84"/>
      <c r="O16" s="112"/>
      <c r="P16" s="84"/>
    </row>
    <row r="17" spans="1:16" ht="138" customHeight="1">
      <c r="A17" s="310"/>
      <c r="B17" s="238" t="s">
        <v>63</v>
      </c>
      <c r="C17" s="238"/>
      <c r="D17" s="125" t="s">
        <v>34</v>
      </c>
      <c r="E17" s="126" t="s">
        <v>64</v>
      </c>
      <c r="F17" s="127" t="s">
        <v>65</v>
      </c>
      <c r="G17" s="128" t="s">
        <v>66</v>
      </c>
      <c r="H17" s="129" t="s">
        <v>67</v>
      </c>
      <c r="I17" s="130" t="s">
        <v>68</v>
      </c>
      <c r="J17" s="131"/>
      <c r="K17" s="131">
        <v>10</v>
      </c>
      <c r="L17" s="132"/>
      <c r="M17" s="133"/>
      <c r="N17" s="84"/>
      <c r="O17" s="112"/>
      <c r="P17" s="84"/>
    </row>
    <row r="18" spans="1:16" ht="135.94999999999999" customHeight="1">
      <c r="A18" s="310"/>
      <c r="B18" s="238" t="s">
        <v>69</v>
      </c>
      <c r="C18" s="239"/>
      <c r="D18" s="125" t="s">
        <v>34</v>
      </c>
      <c r="E18" s="126" t="s">
        <v>70</v>
      </c>
      <c r="F18" s="144" t="s">
        <v>71</v>
      </c>
      <c r="G18" s="128" t="s">
        <v>72</v>
      </c>
      <c r="H18" s="129" t="s">
        <v>73</v>
      </c>
      <c r="I18" s="140" t="s">
        <v>74</v>
      </c>
      <c r="J18" s="131">
        <v>5</v>
      </c>
      <c r="K18" s="131">
        <v>10</v>
      </c>
      <c r="L18" s="132"/>
      <c r="M18" s="133"/>
      <c r="N18" s="84"/>
      <c r="O18" s="112"/>
      <c r="P18" s="84"/>
    </row>
    <row r="19" spans="1:16" ht="174" customHeight="1">
      <c r="A19" s="310"/>
      <c r="B19" s="238" t="s">
        <v>75</v>
      </c>
      <c r="C19" s="238"/>
      <c r="D19" s="125" t="s">
        <v>76</v>
      </c>
      <c r="E19" s="126" t="s">
        <v>77</v>
      </c>
      <c r="F19" s="144" t="s">
        <v>78</v>
      </c>
      <c r="G19" s="128" t="s">
        <v>79</v>
      </c>
      <c r="H19" s="129" t="s">
        <v>80</v>
      </c>
      <c r="I19" s="140" t="s">
        <v>81</v>
      </c>
      <c r="J19" s="131"/>
      <c r="K19" s="131">
        <v>10</v>
      </c>
      <c r="L19" s="132"/>
      <c r="M19" s="133"/>
      <c r="N19" s="84"/>
      <c r="O19" s="112"/>
      <c r="P19" s="84"/>
    </row>
    <row r="20" spans="1:16" ht="36" customHeight="1">
      <c r="A20" s="310"/>
      <c r="B20" s="226" t="s">
        <v>82</v>
      </c>
      <c r="C20" s="226"/>
      <c r="D20" s="226"/>
      <c r="E20" s="226"/>
      <c r="F20" s="226"/>
      <c r="G20" s="226"/>
      <c r="H20" s="226"/>
      <c r="I20" s="226"/>
      <c r="J20" s="226"/>
      <c r="K20" s="226"/>
      <c r="L20" s="226"/>
      <c r="M20" s="226"/>
      <c r="N20" s="84"/>
      <c r="O20" s="84"/>
      <c r="P20" s="84"/>
    </row>
    <row r="21" spans="1:16" ht="109.5" customHeight="1">
      <c r="A21" s="310"/>
      <c r="B21" s="221" t="s">
        <v>83</v>
      </c>
      <c r="C21" s="222"/>
      <c r="D21" s="125" t="s">
        <v>34</v>
      </c>
      <c r="E21" s="104" t="s">
        <v>84</v>
      </c>
      <c r="F21" s="105" t="s">
        <v>85</v>
      </c>
      <c r="G21" s="106" t="s">
        <v>86</v>
      </c>
      <c r="H21" s="107" t="s">
        <v>87</v>
      </c>
      <c r="I21" s="108" t="s">
        <v>88</v>
      </c>
      <c r="J21" s="131">
        <v>10</v>
      </c>
      <c r="K21" s="131">
        <v>10</v>
      </c>
      <c r="L21" s="132"/>
      <c r="M21" s="133"/>
      <c r="N21" s="84"/>
      <c r="O21" s="84"/>
      <c r="P21" s="84"/>
    </row>
    <row r="22" spans="1:16" ht="132.4" customHeight="1">
      <c r="A22" s="88"/>
      <c r="B22" s="240" t="s">
        <v>89</v>
      </c>
      <c r="C22" s="240"/>
      <c r="D22" s="125" t="s">
        <v>34</v>
      </c>
      <c r="E22" s="113" t="s">
        <v>90</v>
      </c>
      <c r="F22" s="114" t="s">
        <v>91</v>
      </c>
      <c r="G22" s="115" t="s">
        <v>92</v>
      </c>
      <c r="H22" s="116" t="s">
        <v>93</v>
      </c>
      <c r="I22" s="117" t="s">
        <v>94</v>
      </c>
      <c r="J22" s="131"/>
      <c r="K22" s="131">
        <v>10</v>
      </c>
      <c r="L22" s="132"/>
      <c r="M22" s="133"/>
      <c r="N22" s="84"/>
      <c r="O22" s="84"/>
      <c r="P22" s="84"/>
    </row>
    <row r="23" spans="1:16" ht="33.75" customHeight="1">
      <c r="A23" s="84"/>
      <c r="B23" s="15"/>
      <c r="C23" s="15"/>
      <c r="D23" s="15"/>
      <c r="E23" s="15"/>
      <c r="F23" s="15"/>
      <c r="G23" s="15"/>
      <c r="H23" s="15"/>
      <c r="I23" s="15" t="s">
        <v>95</v>
      </c>
      <c r="J23" s="20">
        <f>SUM(J17:J22)</f>
        <v>15</v>
      </c>
      <c r="K23" s="20"/>
      <c r="L23" s="83" t="s">
        <v>96</v>
      </c>
      <c r="M23" s="66" t="e">
        <f>IF(SUM(#REF!, M18, M11) &lt; ((SUM(#REF!, J18, J11) * 5.5) / 10), (SUM(#REF!, M18, M11) * 5.5) / 10, SUM(M17:M22))</f>
        <v>#REF!</v>
      </c>
      <c r="N23" s="84"/>
      <c r="O23" s="84"/>
      <c r="P23" s="84"/>
    </row>
    <row r="24" spans="1:16" ht="79.5" customHeight="1">
      <c r="A24" s="102"/>
      <c r="B24" s="109"/>
      <c r="C24" s="109"/>
      <c r="D24" s="109"/>
      <c r="E24" s="109"/>
      <c r="F24" s="109"/>
      <c r="G24" s="109"/>
      <c r="H24" s="109"/>
      <c r="I24" s="135" t="s">
        <v>97</v>
      </c>
      <c r="J24" s="137"/>
      <c r="K24" s="137"/>
      <c r="L24" s="235" t="e">
        <f>IF(SUM(#REF!, M18, M11) &lt; (SUM(#REF!, J18, J11) * 5.5 / 10), "Your professional development ILOs are currently insufficient to pass the block", "")</f>
        <v>#REF!</v>
      </c>
      <c r="M24" s="235"/>
      <c r="N24" s="235"/>
      <c r="O24" s="235"/>
      <c r="P24" s="235"/>
    </row>
    <row r="26" spans="1:16">
      <c r="C26" s="76"/>
      <c r="D26" s="76"/>
      <c r="E26" s="76"/>
      <c r="F26" s="76"/>
      <c r="G26" s="76"/>
      <c r="H26" s="76"/>
      <c r="I26" s="76"/>
      <c r="J26" s="76"/>
      <c r="K26" s="76"/>
      <c r="L26" s="76"/>
      <c r="M26" s="76"/>
    </row>
    <row r="29" spans="1:16">
      <c r="A29" s="76"/>
    </row>
    <row r="34" spans="1:1">
      <c r="A34" s="76"/>
    </row>
  </sheetData>
  <protectedRanges>
    <protectedRange algorithmName="SHA-512" hashValue="TPnyTTAlUjTw+QqEyfxyB7YxngA8jcrN9sN1NRn9QNCTjSkg8a8N3us2TszpiFSNIf6K6bgupGCWYFKasjhoDQ==" saltValue="LSix0I86t7g4Z26ufHH2Jw==" spinCount="100000" sqref="D20:M20 B22:C22 B15:C15 B10:C14 B17:C21" name="do not edit 2"/>
    <protectedRange algorithmName="SHA-512" hashValue="wDSSku3taf1+9aP+9NIxphN1vRecApl4plkNeMxMdD8kH18DC2EUc+BocynV1txaR0FlRVwWwUlcq8wy0HVtIg==" saltValue="4k8L/PHB2UMURo5w3Tl0Ww==" spinCount="100000" sqref="D16:I16 D20:M20 A22:C22 A10:C14 A15:C21" name="do not edit"/>
    <protectedRange algorithmName="SHA-512" hashValue="TPnyTTAlUjTw+QqEyfxyB7YxngA8jcrN9sN1NRn9QNCTjSkg8a8N3us2TszpiFSNIf6K6bgupGCWYFKasjhoDQ==" saltValue="LSix0I86t7g4Z26ufHH2Jw==" spinCount="100000" sqref="D15 D17:D19 D10:D14 D21:D22" name="do not edit 2_2"/>
    <protectedRange algorithmName="SHA-512" hashValue="TPnyTTAlUjTw+QqEyfxyB7YxngA8jcrN9sN1NRn9QNCTjSkg8a8N3us2TszpiFSNIf6K6bgupGCWYFKasjhoDQ==" saltValue="LSix0I86t7g4Z26ufHH2Jw==" spinCount="100000" sqref="E10:I10 E11:G12 E17:I19" name="do not edit 2_5"/>
    <protectedRange algorithmName="SHA-512" hashValue="TPnyTTAlUjTw+QqEyfxyB7YxngA8jcrN9sN1NRn9QNCTjSkg8a8N3us2TszpiFSNIf6K6bgupGCWYFKasjhoDQ==" saltValue="LSix0I86t7g4Z26ufHH2Jw==" spinCount="100000" sqref="E22" name="do not edit 2_7_7"/>
    <protectedRange algorithmName="SHA-512" hashValue="TPnyTTAlUjTw+QqEyfxyB7YxngA8jcrN9sN1NRn9QNCTjSkg8a8N3us2TszpiFSNIf6K6bgupGCWYFKasjhoDQ==" saltValue="LSix0I86t7g4Z26ufHH2Jw==" spinCount="100000" sqref="F22" name="do not edit 2_7_8"/>
    <protectedRange algorithmName="SHA-512" hashValue="TPnyTTAlUjTw+QqEyfxyB7YxngA8jcrN9sN1NRn9QNCTjSkg8a8N3us2TszpiFSNIf6K6bgupGCWYFKasjhoDQ==" saltValue="LSix0I86t7g4Z26ufHH2Jw==" spinCount="100000" sqref="G22" name="do not edit 2_7_9"/>
    <protectedRange algorithmName="SHA-512" hashValue="TPnyTTAlUjTw+QqEyfxyB7YxngA8jcrN9sN1NRn9QNCTjSkg8a8N3us2TszpiFSNIf6K6bgupGCWYFKasjhoDQ==" saltValue="LSix0I86t7g4Z26ufHH2Jw==" spinCount="100000" sqref="H22" name="do not edit 2_7_10"/>
    <protectedRange algorithmName="SHA-512" hashValue="TPnyTTAlUjTw+QqEyfxyB7YxngA8jcrN9sN1NRn9QNCTjSkg8a8N3us2TszpiFSNIf6K6bgupGCWYFKasjhoDQ==" saltValue="LSix0I86t7g4Z26ufHH2Jw==" spinCount="100000" sqref="I22" name="do not edit 2_7_11"/>
    <protectedRange algorithmName="SHA-512" hashValue="TPnyTTAlUjTw+QqEyfxyB7YxngA8jcrN9sN1NRn9QNCTjSkg8a8N3us2TszpiFSNIf6K6bgupGCWYFKasjhoDQ==" saltValue="LSix0I86t7g4Z26ufHH2Jw==" spinCount="100000" sqref="E21:I21" name="do not edit 2_5_1"/>
  </protectedRanges>
  <mergeCells count="27">
    <mergeCell ref="L24:P24"/>
    <mergeCell ref="M3:M7"/>
    <mergeCell ref="A4:B4"/>
    <mergeCell ref="A5:B5"/>
    <mergeCell ref="A6:B6"/>
    <mergeCell ref="A7:B7"/>
    <mergeCell ref="B18:C18"/>
    <mergeCell ref="B17:C17"/>
    <mergeCell ref="B22:C22"/>
    <mergeCell ref="B15:C15"/>
    <mergeCell ref="B19:C19"/>
    <mergeCell ref="B12:C12"/>
    <mergeCell ref="A1:C1"/>
    <mergeCell ref="A2:B2"/>
    <mergeCell ref="A10:A21"/>
    <mergeCell ref="B11:C11"/>
    <mergeCell ref="B21:C21"/>
    <mergeCell ref="B10:M10"/>
    <mergeCell ref="B16:M16"/>
    <mergeCell ref="B20:M20"/>
    <mergeCell ref="J2:M2"/>
    <mergeCell ref="A3:B3"/>
    <mergeCell ref="J3:J7"/>
    <mergeCell ref="L3:L7"/>
    <mergeCell ref="A8:C8"/>
    <mergeCell ref="B13:C13"/>
    <mergeCell ref="B14:C14"/>
  </mergeCells>
  <conditionalFormatting sqref="J23:K23">
    <cfRule type="cellIs" dxfId="34" priority="111" operator="equal">
      <formula>100</formula>
    </cfRule>
  </conditionalFormatting>
  <conditionalFormatting sqref="L11:L15 L17:L19 L21:L22">
    <cfRule type="cellIs" dxfId="33" priority="90" operator="equal">
      <formula>"EXCELLENT"</formula>
    </cfRule>
    <cfRule type="cellIs" dxfId="32" priority="91" operator="equal">
      <formula>"GOOD"</formula>
    </cfRule>
    <cfRule type="cellIs" dxfId="31" priority="92" operator="equal">
      <formula>"SUFFICIENT"</formula>
    </cfRule>
    <cfRule type="cellIs" dxfId="30" priority="93" operator="equal">
      <formula>"INSUFFICIENT"</formula>
    </cfRule>
    <cfRule type="cellIs" dxfId="29" priority="94" operator="equal">
      <formula>"MISSING"</formula>
    </cfRule>
    <cfRule type="cellIs" dxfId="28" priority="95" operator="equal">
      <formula>"POOR"</formula>
    </cfRule>
  </conditionalFormatting>
  <conditionalFormatting sqref="L24">
    <cfRule type="expression" dxfId="27" priority="285">
      <formula>SUM(#REF!, M18, M11) &lt; (SUM(#REF!, J18, J11) * 5.5 / 10)</formula>
    </cfRule>
  </conditionalFormatting>
  <conditionalFormatting sqref="M3">
    <cfRule type="containsText" dxfId="26" priority="238" operator="containsText" text="FAIL">
      <formula>NOT(ISERROR(SEARCH(("FAIL"),(M3))))</formula>
    </cfRule>
    <cfRule type="cellIs" dxfId="25" priority="239" operator="equal">
      <formula>"PASS"</formula>
    </cfRule>
    <cfRule type="cellIs" dxfId="24" priority="240" operator="equal">
      <formula>"M/O"</formula>
    </cfRule>
  </conditionalFormatting>
  <conditionalFormatting sqref="M11:M15 M17:M19 M21:M22">
    <cfRule type="cellIs" dxfId="23" priority="81" operator="equal">
      <formula>"ERROR"</formula>
    </cfRule>
  </conditionalFormatting>
  <conditionalFormatting sqref="M24:P24">
    <cfRule type="expression" dxfId="22" priority="288">
      <formula>SUM(#REF!, N12, N14) &lt; (SUM(#REF!, L18, L11) * 5.5 / 10)</formula>
    </cfRule>
  </conditionalFormatting>
  <pageMargins left="0.7" right="0.7" top="0.75" bottom="0.75" header="0.3" footer="0.3"/>
  <pageSetup paperSize="9" scale="2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BC5BD4F-7AA4-4BE4-8080-45A0C18FD75E}">
          <x14:formula1>
            <xm:f>Data!$A$1:$A$6</xm:f>
          </x14:formula1>
          <xm:sqref>L17:L19 L11:L15 L21:L22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92276-8585-4F13-9912-4ABA765E9D66}">
  <sheetPr>
    <pageSetUpPr fitToPage="1"/>
  </sheetPr>
  <dimension ref="A1:M20"/>
  <sheetViews>
    <sheetView topLeftCell="A9" zoomScale="70" zoomScaleNormal="70" workbookViewId="0">
      <selection activeCell="J17" sqref="J17"/>
    </sheetView>
    <sheetView workbookViewId="1">
      <selection sqref="A1:C1"/>
    </sheetView>
  </sheetViews>
  <sheetFormatPr defaultRowHeight="15" customHeight="1"/>
  <cols>
    <col min="2" max="2" width="46" bestFit="1" customWidth="1"/>
    <col min="3" max="3" width="19.42578125" customWidth="1"/>
    <col min="4" max="4" width="36.85546875" customWidth="1"/>
    <col min="5" max="5" width="28.42578125" customWidth="1"/>
    <col min="6" max="6" width="30" customWidth="1"/>
    <col min="7" max="8" width="32.85546875" customWidth="1"/>
    <col min="9" max="9" width="14" customWidth="1"/>
    <col min="10" max="10" width="12.28515625" customWidth="1"/>
    <col min="13" max="13" width="30.28515625" customWidth="1"/>
  </cols>
  <sheetData>
    <row r="1" spans="1:13" ht="23.1">
      <c r="A1" s="304" t="s">
        <v>98</v>
      </c>
      <c r="B1" s="305"/>
      <c r="C1" s="305"/>
      <c r="D1" s="54"/>
      <c r="E1" s="54"/>
      <c r="F1" s="54"/>
      <c r="G1" s="54"/>
      <c r="H1" s="54"/>
      <c r="I1" s="54"/>
      <c r="J1" s="54"/>
      <c r="K1" s="85"/>
      <c r="L1" s="85"/>
      <c r="M1" s="85"/>
    </row>
    <row r="2" spans="1:13" ht="14.45">
      <c r="A2" s="218"/>
      <c r="B2" s="306"/>
      <c r="C2" s="55" t="s">
        <v>1</v>
      </c>
      <c r="D2" s="56" t="s">
        <v>2</v>
      </c>
      <c r="E2" s="57"/>
      <c r="F2" s="58"/>
      <c r="G2" s="58"/>
      <c r="H2" s="59"/>
      <c r="I2" s="59"/>
      <c r="J2" s="59"/>
      <c r="K2" s="251"/>
      <c r="L2" s="251"/>
      <c r="M2" s="251"/>
    </row>
    <row r="3" spans="1:13" ht="15.6" customHeight="1">
      <c r="A3" s="228" t="s">
        <v>5</v>
      </c>
      <c r="B3" s="229"/>
      <c r="C3" s="73"/>
      <c r="D3" s="89" t="s">
        <v>99</v>
      </c>
      <c r="E3" s="90"/>
      <c r="F3" s="90"/>
      <c r="G3" s="91"/>
      <c r="H3" s="92"/>
      <c r="I3" s="92"/>
      <c r="J3" s="92"/>
      <c r="K3" s="102"/>
      <c r="L3" s="102"/>
      <c r="M3" s="102"/>
    </row>
    <row r="4" spans="1:13" ht="14.45" customHeight="1">
      <c r="A4" s="228" t="s">
        <v>8</v>
      </c>
      <c r="B4" s="237"/>
      <c r="C4" s="73"/>
      <c r="D4" s="93" t="s">
        <v>9</v>
      </c>
      <c r="E4" s="90"/>
      <c r="F4" s="90"/>
      <c r="G4" s="92"/>
      <c r="H4" s="92"/>
      <c r="I4" s="92"/>
      <c r="J4" s="92"/>
      <c r="K4" s="102"/>
      <c r="L4" s="102"/>
      <c r="M4" s="102"/>
    </row>
    <row r="5" spans="1:13" ht="14.45" customHeight="1">
      <c r="A5" s="228" t="s">
        <v>10</v>
      </c>
      <c r="B5" s="237"/>
      <c r="C5" s="74"/>
      <c r="D5" s="93" t="s">
        <v>100</v>
      </c>
      <c r="E5" s="90"/>
      <c r="F5" s="90"/>
      <c r="G5" s="92"/>
      <c r="H5" s="92"/>
      <c r="I5" s="92"/>
      <c r="J5" s="92"/>
      <c r="K5" s="102"/>
      <c r="L5" s="102"/>
      <c r="M5" s="102"/>
    </row>
    <row r="6" spans="1:13" ht="14.45" customHeight="1">
      <c r="A6" s="228" t="s">
        <v>12</v>
      </c>
      <c r="B6" s="237"/>
      <c r="C6" s="75"/>
      <c r="D6" s="93" t="s">
        <v>101</v>
      </c>
      <c r="E6" s="90"/>
      <c r="F6" s="90"/>
      <c r="G6" s="92"/>
      <c r="H6" s="92"/>
      <c r="I6" s="92"/>
      <c r="J6" s="92"/>
      <c r="K6" s="102"/>
      <c r="L6" s="102"/>
      <c r="M6" s="102"/>
    </row>
    <row r="7" spans="1:13" ht="25.9" customHeight="1">
      <c r="A7" s="228" t="s">
        <v>13</v>
      </c>
      <c r="B7" s="229"/>
      <c r="C7" s="74"/>
      <c r="D7" s="93"/>
      <c r="E7" s="90"/>
      <c r="F7" s="90"/>
      <c r="G7" s="92"/>
      <c r="H7" s="92"/>
      <c r="I7" s="92"/>
      <c r="J7" s="92"/>
      <c r="K7" s="102"/>
      <c r="L7" s="102"/>
      <c r="M7" s="102"/>
    </row>
    <row r="8" spans="1:13" ht="39.6" customHeight="1">
      <c r="A8" s="242" t="s">
        <v>14</v>
      </c>
      <c r="B8" s="243"/>
      <c r="C8" s="243"/>
      <c r="D8" s="100" t="s">
        <v>102</v>
      </c>
      <c r="E8" s="71" t="s">
        <v>103</v>
      </c>
      <c r="F8" s="98" t="s">
        <v>18</v>
      </c>
      <c r="G8" s="96" t="s">
        <v>19</v>
      </c>
      <c r="H8" s="94" t="s">
        <v>20</v>
      </c>
      <c r="I8" s="168"/>
      <c r="J8" s="168"/>
      <c r="K8" s="102"/>
      <c r="L8" s="102"/>
      <c r="M8" s="102"/>
    </row>
    <row r="9" spans="1:13" ht="34.9" customHeight="1">
      <c r="A9" s="61"/>
      <c r="B9" s="118" t="s">
        <v>21</v>
      </c>
      <c r="C9" s="119"/>
      <c r="D9" s="120" t="s">
        <v>23</v>
      </c>
      <c r="E9" s="121" t="s">
        <v>24</v>
      </c>
      <c r="F9" s="122" t="s">
        <v>25</v>
      </c>
      <c r="G9" s="123" t="s">
        <v>26</v>
      </c>
      <c r="H9" s="124" t="s">
        <v>27</v>
      </c>
      <c r="I9" s="169" t="s">
        <v>104</v>
      </c>
      <c r="J9" s="169" t="s">
        <v>105</v>
      </c>
      <c r="K9" s="102"/>
      <c r="L9" s="102"/>
      <c r="M9" s="102"/>
    </row>
    <row r="10" spans="1:13" ht="27.4" customHeight="1">
      <c r="A10" s="61"/>
      <c r="B10" s="255" t="s">
        <v>106</v>
      </c>
      <c r="C10" s="256"/>
      <c r="D10" s="256"/>
      <c r="E10" s="256"/>
      <c r="F10" s="256"/>
      <c r="G10" s="256"/>
      <c r="H10" s="256"/>
      <c r="I10" s="256"/>
      <c r="J10" s="256"/>
      <c r="K10" s="256"/>
      <c r="L10" s="256"/>
      <c r="M10" s="256"/>
    </row>
    <row r="11" spans="1:13" ht="38.1" customHeight="1">
      <c r="A11" s="310"/>
      <c r="B11" s="244" t="s">
        <v>107</v>
      </c>
      <c r="C11" s="244"/>
      <c r="D11" s="244"/>
      <c r="E11" s="244"/>
      <c r="F11" s="244"/>
      <c r="G11" s="244"/>
      <c r="H11" s="244"/>
      <c r="I11" s="167"/>
      <c r="J11" s="167"/>
      <c r="K11" s="254" t="s">
        <v>108</v>
      </c>
      <c r="L11" s="254"/>
      <c r="M11" s="254"/>
    </row>
    <row r="12" spans="1:13" ht="137.44999999999999" customHeight="1">
      <c r="A12" s="310"/>
      <c r="B12" s="245" t="s">
        <v>109</v>
      </c>
      <c r="C12" s="246"/>
      <c r="D12" s="125" t="s">
        <v>110</v>
      </c>
      <c r="E12" s="127"/>
      <c r="F12" s="128" t="s">
        <v>111</v>
      </c>
      <c r="G12" s="129"/>
      <c r="H12" s="130" t="s">
        <v>112</v>
      </c>
      <c r="I12" s="172">
        <v>10</v>
      </c>
      <c r="J12" s="170"/>
      <c r="K12" s="252"/>
      <c r="L12" s="252"/>
      <c r="M12" s="252"/>
    </row>
    <row r="13" spans="1:13" ht="141.6" customHeight="1">
      <c r="A13" s="310"/>
      <c r="B13" s="247" t="s">
        <v>113</v>
      </c>
      <c r="C13" s="248"/>
      <c r="D13" s="125" t="s">
        <v>114</v>
      </c>
      <c r="E13" s="127"/>
      <c r="F13" s="128" t="s">
        <v>115</v>
      </c>
      <c r="G13" s="129"/>
      <c r="H13" s="130" t="s">
        <v>116</v>
      </c>
      <c r="I13" s="172">
        <v>10</v>
      </c>
      <c r="J13" s="170"/>
      <c r="K13" s="253"/>
      <c r="L13" s="253"/>
      <c r="M13" s="253"/>
    </row>
    <row r="14" spans="1:13" ht="192.95" customHeight="1">
      <c r="A14" s="310"/>
      <c r="B14" s="247" t="s">
        <v>117</v>
      </c>
      <c r="C14" s="247"/>
      <c r="D14" s="125" t="s">
        <v>118</v>
      </c>
      <c r="E14" s="127"/>
      <c r="F14" s="128" t="s">
        <v>119</v>
      </c>
      <c r="G14" s="129"/>
      <c r="H14" s="130" t="s">
        <v>120</v>
      </c>
      <c r="I14" s="172">
        <v>10</v>
      </c>
      <c r="J14" s="170"/>
      <c r="K14" s="253"/>
      <c r="L14" s="253"/>
      <c r="M14" s="253"/>
    </row>
    <row r="15" spans="1:13" ht="192.95" customHeight="1">
      <c r="A15" s="310"/>
      <c r="B15" s="245" t="s">
        <v>121</v>
      </c>
      <c r="C15" s="246"/>
      <c r="D15" s="125" t="s">
        <v>122</v>
      </c>
      <c r="E15" s="127"/>
      <c r="F15" s="128" t="s">
        <v>123</v>
      </c>
      <c r="G15" s="129"/>
      <c r="H15" s="130" t="s">
        <v>124</v>
      </c>
      <c r="I15" s="172">
        <v>10</v>
      </c>
      <c r="J15" s="171"/>
      <c r="K15" s="257"/>
      <c r="L15" s="258"/>
      <c r="M15" s="259"/>
    </row>
    <row r="16" spans="1:13" ht="192.6" customHeight="1">
      <c r="A16" s="310"/>
      <c r="B16" s="247" t="s">
        <v>125</v>
      </c>
      <c r="C16" s="247"/>
      <c r="D16" s="125" t="s">
        <v>126</v>
      </c>
      <c r="E16" s="127"/>
      <c r="F16" s="128" t="s">
        <v>127</v>
      </c>
      <c r="G16" s="129"/>
      <c r="H16" s="130" t="s">
        <v>128</v>
      </c>
      <c r="I16" s="172">
        <v>10</v>
      </c>
      <c r="J16" s="170"/>
      <c r="K16" s="253"/>
      <c r="L16" s="253"/>
      <c r="M16" s="253"/>
    </row>
    <row r="17" spans="1:13" ht="44.65" customHeight="1">
      <c r="A17" s="84"/>
      <c r="B17" s="249"/>
      <c r="C17" s="250"/>
      <c r="D17" s="131"/>
      <c r="E17" s="131"/>
      <c r="F17" s="131"/>
      <c r="G17" s="131"/>
      <c r="H17" s="134" t="s">
        <v>95</v>
      </c>
      <c r="I17" s="15">
        <v>50</v>
      </c>
      <c r="J17" s="15"/>
      <c r="K17" s="84"/>
      <c r="L17" s="84"/>
      <c r="M17" s="84"/>
    </row>
    <row r="18" spans="1:13" ht="142.15" customHeight="1">
      <c r="A18" s="102"/>
      <c r="B18" s="109"/>
      <c r="C18" s="109"/>
      <c r="D18" s="109"/>
      <c r="E18" s="109"/>
      <c r="F18" s="109"/>
      <c r="G18" s="109"/>
      <c r="H18" s="135" t="s">
        <v>97</v>
      </c>
      <c r="I18" s="135"/>
      <c r="J18" s="135"/>
      <c r="K18" s="235"/>
      <c r="L18" s="235"/>
      <c r="M18" s="235"/>
    </row>
    <row r="19" spans="1:13" ht="14.45">
      <c r="A19" s="2"/>
      <c r="B19" s="2"/>
      <c r="C19" s="2"/>
      <c r="D19" s="2"/>
      <c r="E19" s="2"/>
      <c r="F19" s="2"/>
      <c r="G19" s="2"/>
      <c r="H19" s="2"/>
      <c r="I19" s="2"/>
      <c r="J19" s="2"/>
      <c r="K19" s="2"/>
      <c r="L19" s="2"/>
      <c r="M19" s="2"/>
    </row>
    <row r="20" spans="1:13" ht="14.45">
      <c r="A20" s="2"/>
      <c r="B20" s="2"/>
      <c r="C20" s="76"/>
      <c r="D20" s="76"/>
      <c r="E20" s="76"/>
      <c r="F20" s="76"/>
      <c r="G20" s="76"/>
      <c r="H20" s="76"/>
      <c r="I20" s="76"/>
      <c r="J20" s="76"/>
      <c r="K20" s="2"/>
      <c r="L20" s="2"/>
      <c r="M20" s="2"/>
    </row>
  </sheetData>
  <protectedRanges>
    <protectedRange algorithmName="SHA-512" hashValue="TPnyTTAlUjTw+QqEyfxyB7YxngA8jcrN9sN1NRn9QNCTjSkg8a8N3us2TszpiFSNIf6K6bgupGCWYFKasjhoDQ==" saltValue="LSix0I86t7g4Z26ufHH2Jw==" spinCount="100000" sqref="B11:C16" name="do not edit 2"/>
    <protectedRange algorithmName="SHA-512" hashValue="wDSSku3taf1+9aP+9NIxphN1vRecApl4plkNeMxMdD8kH18DC2EUc+BocynV1txaR0FlRVwWwUlcq8wy0HVtIg==" saltValue="4k8L/PHB2UMURo5w3Tl0Ww==" spinCount="100000" sqref="A11:C16" name="do not edit"/>
    <protectedRange algorithmName="SHA-512" hashValue="TPnyTTAlUjTw+QqEyfxyB7YxngA8jcrN9sN1NRn9QNCTjSkg8a8N3us2TszpiFSNIf6K6bgupGCWYFKasjhoDQ==" saltValue="LSix0I86t7g4Z26ufHH2Jw==" spinCount="100000" sqref="D11:D16" name="do not edit 2_2"/>
    <protectedRange algorithmName="SHA-512" hashValue="TPnyTTAlUjTw+QqEyfxyB7YxngA8jcrN9sN1NRn9QNCTjSkg8a8N3us2TszpiFSNIf6K6bgupGCWYFKasjhoDQ==" saltValue="LSix0I86t7g4Z26ufHH2Jw==" spinCount="100000" sqref="E11:J11" name="do not edit 2_5"/>
  </protectedRanges>
  <mergeCells count="25">
    <mergeCell ref="K2:M2"/>
    <mergeCell ref="K12:M12"/>
    <mergeCell ref="K13:M13"/>
    <mergeCell ref="K14:M14"/>
    <mergeCell ref="K16:M16"/>
    <mergeCell ref="K11:M11"/>
    <mergeCell ref="B10:M10"/>
    <mergeCell ref="K15:M15"/>
    <mergeCell ref="A6:B6"/>
    <mergeCell ref="K18:M18"/>
    <mergeCell ref="A7:B7"/>
    <mergeCell ref="A8:C8"/>
    <mergeCell ref="A11:A16"/>
    <mergeCell ref="B11:H11"/>
    <mergeCell ref="B12:C12"/>
    <mergeCell ref="B13:C13"/>
    <mergeCell ref="B14:C14"/>
    <mergeCell ref="B16:C16"/>
    <mergeCell ref="B15:C15"/>
    <mergeCell ref="B17:C17"/>
    <mergeCell ref="A1:C1"/>
    <mergeCell ref="A2:B2"/>
    <mergeCell ref="A3:B3"/>
    <mergeCell ref="A4:B4"/>
    <mergeCell ref="A5:B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348C-BF41-49D7-BF3E-3BB9BA3AA958}">
  <dimension ref="A1:Z16"/>
  <sheetViews>
    <sheetView topLeftCell="B1" workbookViewId="0">
      <selection activeCell="K16" sqref="K16"/>
    </sheetView>
    <sheetView workbookViewId="1"/>
  </sheetViews>
  <sheetFormatPr defaultRowHeight="14.45"/>
  <cols>
    <col min="1" max="1" width="29.85546875" bestFit="1" customWidth="1"/>
    <col min="2" max="2" width="31" bestFit="1" customWidth="1"/>
    <col min="3" max="3" width="22.42578125" bestFit="1" customWidth="1"/>
    <col min="12" max="12" width="8.85546875" customWidth="1"/>
    <col min="13" max="13" width="15.28515625" bestFit="1" customWidth="1"/>
    <col min="14" max="14" width="17.42578125" customWidth="1"/>
    <col min="15" max="15" width="31.140625" customWidth="1"/>
    <col min="17" max="17" width="19.140625" customWidth="1"/>
    <col min="18" max="18" width="23.7109375" customWidth="1"/>
    <col min="26" max="26" width="14" bestFit="1" customWidth="1"/>
  </cols>
  <sheetData>
    <row r="1" spans="1:26" ht="39" customHeight="1">
      <c r="N1" s="145"/>
    </row>
    <row r="2" spans="1:26" ht="15" customHeight="1"/>
    <row r="7" spans="1:26" ht="43.5" customHeight="1">
      <c r="A7" s="146" t="s">
        <v>129</v>
      </c>
      <c r="B7" s="146" t="s">
        <v>130</v>
      </c>
      <c r="C7" s="146" t="s">
        <v>131</v>
      </c>
      <c r="D7" s="146" t="s">
        <v>132</v>
      </c>
      <c r="E7" s="146" t="s">
        <v>133</v>
      </c>
      <c r="F7" s="146" t="s">
        <v>134</v>
      </c>
      <c r="G7" s="146" t="s">
        <v>135</v>
      </c>
      <c r="H7" s="146" t="s">
        <v>136</v>
      </c>
      <c r="I7" s="173"/>
      <c r="J7" s="146" t="s">
        <v>137</v>
      </c>
      <c r="K7" s="146" t="s">
        <v>138</v>
      </c>
      <c r="L7" s="146" t="s">
        <v>139</v>
      </c>
      <c r="M7" s="146" t="s">
        <v>140</v>
      </c>
      <c r="O7" s="162" t="s">
        <v>129</v>
      </c>
      <c r="P7" s="266" t="s">
        <v>130</v>
      </c>
      <c r="Q7" s="266"/>
      <c r="R7" s="163" t="s">
        <v>131</v>
      </c>
      <c r="S7" s="163" t="s">
        <v>141</v>
      </c>
      <c r="T7" s="163" t="s">
        <v>142</v>
      </c>
      <c r="U7" s="163" t="s">
        <v>143</v>
      </c>
      <c r="V7" s="163" t="s">
        <v>144</v>
      </c>
      <c r="W7" s="163" t="s">
        <v>145</v>
      </c>
      <c r="X7" s="163" t="s">
        <v>146</v>
      </c>
      <c r="Y7" s="163" t="s">
        <v>147</v>
      </c>
      <c r="Z7" s="163" t="s">
        <v>140</v>
      </c>
    </row>
    <row r="8" spans="1:26" ht="15" customHeight="1">
      <c r="A8" s="147" t="s">
        <v>148</v>
      </c>
      <c r="B8" s="148" t="s">
        <v>148</v>
      </c>
      <c r="C8" s="149" t="s">
        <v>148</v>
      </c>
      <c r="D8" s="166" t="s">
        <v>149</v>
      </c>
      <c r="E8" s="166"/>
      <c r="F8" s="166"/>
      <c r="G8" s="166"/>
      <c r="H8" s="166"/>
      <c r="I8" s="174"/>
      <c r="J8" s="166" t="s">
        <v>150</v>
      </c>
      <c r="K8" s="166"/>
      <c r="L8" s="166"/>
      <c r="M8" s="148" t="s">
        <v>148</v>
      </c>
      <c r="O8" s="147" t="s">
        <v>148</v>
      </c>
      <c r="P8" s="271" t="s">
        <v>148</v>
      </c>
      <c r="Q8" s="272"/>
      <c r="R8" s="149" t="s">
        <v>148</v>
      </c>
      <c r="S8" s="263" t="s">
        <v>151</v>
      </c>
      <c r="T8" s="264"/>
      <c r="U8" s="263" t="s">
        <v>152</v>
      </c>
      <c r="V8" s="264"/>
      <c r="W8" s="264"/>
      <c r="X8" s="264"/>
      <c r="Y8" s="265"/>
      <c r="Z8" s="148" t="s">
        <v>148</v>
      </c>
    </row>
    <row r="9" spans="1:26" ht="47.25" customHeight="1">
      <c r="A9" s="150" t="s">
        <v>153</v>
      </c>
      <c r="B9" s="151" t="s">
        <v>154</v>
      </c>
      <c r="C9" s="152" t="s">
        <v>155</v>
      </c>
      <c r="D9" s="153" t="s">
        <v>148</v>
      </c>
      <c r="E9" s="153" t="s">
        <v>148</v>
      </c>
      <c r="F9" s="153" t="s">
        <v>148</v>
      </c>
      <c r="G9" s="153" t="s">
        <v>148</v>
      </c>
      <c r="H9" s="153" t="s">
        <v>148</v>
      </c>
      <c r="I9" s="175" t="s">
        <v>148</v>
      </c>
      <c r="J9" s="153" t="s">
        <v>148</v>
      </c>
      <c r="K9" s="153" t="s">
        <v>148</v>
      </c>
      <c r="L9" s="153" t="s">
        <v>148</v>
      </c>
      <c r="M9" s="154">
        <v>0.35</v>
      </c>
      <c r="O9" s="150" t="s">
        <v>153</v>
      </c>
      <c r="P9" s="269" t="s">
        <v>154</v>
      </c>
      <c r="Q9" s="270"/>
      <c r="R9" s="152" t="s">
        <v>155</v>
      </c>
      <c r="S9" s="153" t="s">
        <v>148</v>
      </c>
      <c r="T9" s="153" t="s">
        <v>148</v>
      </c>
      <c r="U9" s="164" t="s">
        <v>156</v>
      </c>
      <c r="V9" s="164" t="s">
        <v>156</v>
      </c>
      <c r="W9" s="164" t="s">
        <v>156</v>
      </c>
      <c r="X9" s="164" t="s">
        <v>156</v>
      </c>
      <c r="Y9" s="164" t="s">
        <v>156</v>
      </c>
      <c r="Z9" s="154">
        <v>0.35</v>
      </c>
    </row>
    <row r="10" spans="1:26" ht="15" customHeight="1">
      <c r="A10" s="150" t="s">
        <v>157</v>
      </c>
      <c r="B10" s="155" t="s">
        <v>158</v>
      </c>
      <c r="C10" s="156" t="s">
        <v>155</v>
      </c>
      <c r="D10" s="157" t="s">
        <v>148</v>
      </c>
      <c r="E10" s="157" t="s">
        <v>148</v>
      </c>
      <c r="F10" s="157" t="s">
        <v>148</v>
      </c>
      <c r="G10" s="179" t="s">
        <v>156</v>
      </c>
      <c r="H10" s="157" t="s">
        <v>148</v>
      </c>
      <c r="I10" s="175" t="s">
        <v>148</v>
      </c>
      <c r="J10" s="158" t="s">
        <v>156</v>
      </c>
      <c r="K10" s="158" t="s">
        <v>156</v>
      </c>
      <c r="L10" s="158" t="s">
        <v>156</v>
      </c>
      <c r="M10" s="154">
        <v>0.3</v>
      </c>
      <c r="O10" s="150" t="s">
        <v>157</v>
      </c>
      <c r="P10" s="267" t="s">
        <v>159</v>
      </c>
      <c r="Q10" s="268"/>
      <c r="R10" s="156" t="s">
        <v>155</v>
      </c>
      <c r="S10" s="158" t="s">
        <v>156</v>
      </c>
      <c r="T10" s="158" t="s">
        <v>156</v>
      </c>
      <c r="U10" s="157" t="s">
        <v>148</v>
      </c>
      <c r="V10" s="157" t="s">
        <v>148</v>
      </c>
      <c r="W10" s="157" t="s">
        <v>148</v>
      </c>
      <c r="X10" s="157" t="s">
        <v>148</v>
      </c>
      <c r="Y10" s="157" t="s">
        <v>148</v>
      </c>
      <c r="Z10" s="154">
        <v>0.3</v>
      </c>
    </row>
    <row r="11" spans="1:26" ht="15" customHeight="1">
      <c r="A11" s="150" t="s">
        <v>160</v>
      </c>
      <c r="B11" s="151" t="s">
        <v>161</v>
      </c>
      <c r="C11" s="152" t="s">
        <v>162</v>
      </c>
      <c r="D11" s="159" t="s">
        <v>156</v>
      </c>
      <c r="E11" s="159" t="s">
        <v>156</v>
      </c>
      <c r="F11" s="159" t="s">
        <v>156</v>
      </c>
      <c r="G11" s="159" t="s">
        <v>156</v>
      </c>
      <c r="H11" s="153" t="s">
        <v>148</v>
      </c>
      <c r="I11" s="175" t="s">
        <v>148</v>
      </c>
      <c r="J11" s="153" t="s">
        <v>148</v>
      </c>
      <c r="K11" s="153" t="s">
        <v>148</v>
      </c>
      <c r="L11" s="153" t="s">
        <v>148</v>
      </c>
      <c r="M11" s="154">
        <v>0.35</v>
      </c>
      <c r="O11" s="150" t="s">
        <v>160</v>
      </c>
      <c r="P11" s="151" t="s">
        <v>163</v>
      </c>
      <c r="Q11" s="151"/>
      <c r="R11" s="152" t="s">
        <v>162</v>
      </c>
      <c r="S11" s="153" t="s">
        <v>148</v>
      </c>
      <c r="T11" s="180"/>
      <c r="U11" s="153" t="s">
        <v>148</v>
      </c>
      <c r="V11" s="153" t="s">
        <v>148</v>
      </c>
      <c r="W11" s="153" t="s">
        <v>148</v>
      </c>
      <c r="X11" s="153" t="s">
        <v>148</v>
      </c>
      <c r="Y11" s="153" t="s">
        <v>148</v>
      </c>
      <c r="Z11" s="154">
        <v>0.35</v>
      </c>
    </row>
    <row r="12" spans="1:26" ht="15" customHeight="1">
      <c r="A12" s="150" t="s">
        <v>164</v>
      </c>
      <c r="B12" s="155" t="s">
        <v>165</v>
      </c>
      <c r="C12" s="156" t="s">
        <v>162</v>
      </c>
      <c r="D12" s="160" t="s">
        <v>156</v>
      </c>
      <c r="E12" s="160" t="s">
        <v>156</v>
      </c>
      <c r="F12" s="157" t="s">
        <v>148</v>
      </c>
      <c r="G12" s="157" t="s">
        <v>148</v>
      </c>
      <c r="H12" s="177" t="s">
        <v>156</v>
      </c>
      <c r="I12" s="176"/>
      <c r="J12" s="157" t="s">
        <v>148</v>
      </c>
      <c r="K12" s="157" t="s">
        <v>148</v>
      </c>
      <c r="L12" s="157" t="s">
        <v>148</v>
      </c>
      <c r="M12" s="178" t="s">
        <v>61</v>
      </c>
      <c r="O12" s="150" t="s">
        <v>164</v>
      </c>
      <c r="P12" s="155" t="s">
        <v>165</v>
      </c>
      <c r="Q12" s="155"/>
      <c r="R12" s="156" t="s">
        <v>162</v>
      </c>
      <c r="S12" s="157" t="s">
        <v>148</v>
      </c>
      <c r="T12" s="157" t="s">
        <v>148</v>
      </c>
      <c r="U12" s="157" t="s">
        <v>148</v>
      </c>
      <c r="V12" s="157" t="s">
        <v>148</v>
      </c>
      <c r="W12" s="157" t="s">
        <v>148</v>
      </c>
      <c r="X12" s="157" t="s">
        <v>148</v>
      </c>
      <c r="Y12" s="157" t="s">
        <v>148</v>
      </c>
      <c r="Z12" s="178" t="s">
        <v>61</v>
      </c>
    </row>
    <row r="13" spans="1:26" ht="17.649999999999999">
      <c r="A13" s="161" t="s">
        <v>166</v>
      </c>
      <c r="B13" s="153" t="s">
        <v>148</v>
      </c>
      <c r="C13" s="153"/>
      <c r="D13" s="153"/>
      <c r="E13" s="153"/>
      <c r="F13" s="153"/>
      <c r="G13" s="153"/>
      <c r="H13" s="153"/>
      <c r="I13" s="175"/>
      <c r="J13" s="153"/>
      <c r="K13" s="153"/>
      <c r="L13" s="153"/>
      <c r="M13" s="154">
        <v>1</v>
      </c>
      <c r="O13" s="165" t="s">
        <v>166</v>
      </c>
      <c r="P13" s="260" t="s">
        <v>148</v>
      </c>
      <c r="Q13" s="261"/>
      <c r="R13" s="261"/>
      <c r="S13" s="261"/>
      <c r="T13" s="261"/>
      <c r="U13" s="261"/>
      <c r="V13" s="261"/>
      <c r="W13" s="261"/>
      <c r="X13" s="261"/>
      <c r="Y13" s="262"/>
      <c r="Z13" s="154">
        <v>1</v>
      </c>
    </row>
    <row r="14" spans="1:26" ht="15" customHeight="1"/>
    <row r="15" spans="1:26" ht="15" customHeight="1"/>
    <row r="16" spans="1:26" ht="51.75" customHeight="1"/>
  </sheetData>
  <mergeCells count="7">
    <mergeCell ref="P13:Y13"/>
    <mergeCell ref="S8:T8"/>
    <mergeCell ref="U8:Y8"/>
    <mergeCell ref="P7:Q7"/>
    <mergeCell ref="P10:Q10"/>
    <mergeCell ref="P9:Q9"/>
    <mergeCell ref="P8:Q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15E45-8D80-4727-A06C-A988005AEAA4}">
  <sheetPr>
    <pageSetUpPr fitToPage="1"/>
  </sheetPr>
  <dimension ref="A1:G18"/>
  <sheetViews>
    <sheetView topLeftCell="A5" zoomScale="55" zoomScaleNormal="55" workbookViewId="0">
      <selection activeCell="K6" sqref="K6"/>
    </sheetView>
    <sheetView tabSelected="1" topLeftCell="A5" workbookViewId="1">
      <selection activeCell="F6" sqref="F6"/>
    </sheetView>
  </sheetViews>
  <sheetFormatPr defaultRowHeight="14.45"/>
  <cols>
    <col min="1" max="1" width="7.28515625" bestFit="1" customWidth="1"/>
    <col min="2" max="2" width="11.42578125" bestFit="1" customWidth="1"/>
    <col min="3" max="3" width="21.5703125" customWidth="1"/>
    <col min="4" max="4" width="44" customWidth="1"/>
    <col min="5" max="5" width="48.5703125" customWidth="1"/>
    <col min="6" max="6" width="83.140625" customWidth="1"/>
    <col min="7" max="7" width="37.5703125" customWidth="1"/>
  </cols>
  <sheetData>
    <row r="1" spans="1:7" ht="57" customHeight="1">
      <c r="A1" s="273" t="s">
        <v>167</v>
      </c>
      <c r="B1" s="274"/>
      <c r="C1" s="274"/>
      <c r="D1" s="274"/>
      <c r="E1" s="274"/>
      <c r="F1" s="274"/>
      <c r="G1" s="274"/>
    </row>
    <row r="2" spans="1:7" ht="46.5" customHeight="1">
      <c r="A2" s="181" t="s">
        <v>168</v>
      </c>
      <c r="B2" s="181" t="s">
        <v>169</v>
      </c>
      <c r="C2" s="182" t="s">
        <v>170</v>
      </c>
      <c r="D2" s="181" t="s">
        <v>171</v>
      </c>
      <c r="E2" s="181" t="s">
        <v>172</v>
      </c>
      <c r="F2" s="182" t="s">
        <v>173</v>
      </c>
      <c r="G2" s="182" t="s">
        <v>174</v>
      </c>
    </row>
    <row r="3" spans="1:7" ht="409.5" customHeight="1">
      <c r="A3" s="183"/>
      <c r="B3" s="184">
        <v>1</v>
      </c>
      <c r="C3" s="184" t="s">
        <v>175</v>
      </c>
      <c r="D3" s="185"/>
      <c r="E3" s="207" t="s">
        <v>176</v>
      </c>
      <c r="F3" s="208" t="s">
        <v>177</v>
      </c>
      <c r="G3" s="186" t="s">
        <v>178</v>
      </c>
    </row>
    <row r="4" spans="1:7" ht="267" customHeight="1">
      <c r="A4" s="187"/>
      <c r="B4" s="188">
        <v>2</v>
      </c>
      <c r="C4" s="188" t="s">
        <v>179</v>
      </c>
      <c r="D4" s="185"/>
      <c r="E4" s="209" t="s">
        <v>180</v>
      </c>
      <c r="F4" s="209" t="s">
        <v>181</v>
      </c>
      <c r="G4" s="209" t="s">
        <v>182</v>
      </c>
    </row>
    <row r="5" spans="1:7" ht="396.95" customHeight="1">
      <c r="A5" s="187"/>
      <c r="B5" s="188">
        <v>3</v>
      </c>
      <c r="C5" s="188" t="s">
        <v>179</v>
      </c>
      <c r="D5" s="185"/>
      <c r="E5" s="209" t="s">
        <v>183</v>
      </c>
      <c r="F5" s="210" t="s">
        <v>184</v>
      </c>
      <c r="G5" s="209" t="s">
        <v>185</v>
      </c>
    </row>
    <row r="6" spans="1:7" ht="264.95" customHeight="1">
      <c r="A6" s="187"/>
      <c r="B6" s="188">
        <v>4</v>
      </c>
      <c r="C6" s="188" t="s">
        <v>179</v>
      </c>
      <c r="D6" s="185"/>
      <c r="E6" s="303" t="s">
        <v>186</v>
      </c>
      <c r="F6" s="209" t="s">
        <v>187</v>
      </c>
      <c r="G6" s="209" t="s">
        <v>185</v>
      </c>
    </row>
    <row r="7" spans="1:7" ht="288.95" customHeight="1">
      <c r="A7" s="187"/>
      <c r="B7" s="188">
        <v>5</v>
      </c>
      <c r="C7" s="188" t="s">
        <v>179</v>
      </c>
      <c r="D7" s="189" t="s">
        <v>188</v>
      </c>
      <c r="E7" s="210" t="s">
        <v>189</v>
      </c>
      <c r="F7" s="209" t="s">
        <v>190</v>
      </c>
      <c r="G7" s="209" t="s">
        <v>185</v>
      </c>
    </row>
    <row r="8" spans="1:7" ht="136.15" customHeight="1">
      <c r="A8" s="190"/>
      <c r="B8" s="191">
        <v>6</v>
      </c>
      <c r="C8" s="191" t="s">
        <v>191</v>
      </c>
      <c r="D8" s="192"/>
      <c r="E8" s="212" t="s">
        <v>192</v>
      </c>
      <c r="F8" s="194" t="s">
        <v>193</v>
      </c>
      <c r="G8" s="209" t="s">
        <v>185</v>
      </c>
    </row>
    <row r="9" spans="1:7" ht="135.6" customHeight="1">
      <c r="A9" s="190"/>
      <c r="B9" s="191">
        <v>7</v>
      </c>
      <c r="C9" s="191" t="s">
        <v>191</v>
      </c>
      <c r="D9" s="193" t="s">
        <v>194</v>
      </c>
      <c r="E9" s="212" t="s">
        <v>192</v>
      </c>
      <c r="F9" s="194" t="s">
        <v>193</v>
      </c>
      <c r="G9" s="209" t="s">
        <v>185</v>
      </c>
    </row>
    <row r="10" spans="1:7" ht="151.15" customHeight="1">
      <c r="A10" s="190"/>
      <c r="B10" s="191">
        <v>8</v>
      </c>
      <c r="C10" s="191" t="s">
        <v>191</v>
      </c>
      <c r="D10" s="195"/>
      <c r="E10" s="212" t="s">
        <v>192</v>
      </c>
      <c r="F10" s="194" t="s">
        <v>193</v>
      </c>
      <c r="G10" s="209" t="s">
        <v>185</v>
      </c>
    </row>
    <row r="11" spans="1:7" ht="140.65" customHeight="1">
      <c r="A11" s="196"/>
      <c r="B11" s="197">
        <v>9</v>
      </c>
      <c r="C11" s="197" t="s">
        <v>195</v>
      </c>
      <c r="D11" s="195"/>
      <c r="E11" s="213" t="s">
        <v>196</v>
      </c>
      <c r="F11" s="214" t="s">
        <v>197</v>
      </c>
      <c r="G11" s="209" t="s">
        <v>185</v>
      </c>
    </row>
    <row r="12" spans="1:7" ht="152.65" customHeight="1">
      <c r="A12" s="198"/>
      <c r="B12" s="199">
        <v>10</v>
      </c>
      <c r="C12" s="199" t="s">
        <v>198</v>
      </c>
      <c r="D12" s="195"/>
      <c r="E12" s="216" t="s">
        <v>192</v>
      </c>
      <c r="F12" s="206" t="s">
        <v>199</v>
      </c>
      <c r="G12" s="209" t="s">
        <v>185</v>
      </c>
    </row>
    <row r="13" spans="1:7" ht="147.6" customHeight="1">
      <c r="A13" s="198"/>
      <c r="B13" s="199">
        <v>11</v>
      </c>
      <c r="C13" s="199" t="s">
        <v>198</v>
      </c>
      <c r="D13" s="200"/>
      <c r="E13" s="216" t="s">
        <v>192</v>
      </c>
      <c r="F13" s="206" t="s">
        <v>199</v>
      </c>
      <c r="G13" s="209" t="s">
        <v>185</v>
      </c>
    </row>
    <row r="14" spans="1:7" ht="150.6" customHeight="1">
      <c r="A14" s="198"/>
      <c r="B14" s="199">
        <v>13</v>
      </c>
      <c r="C14" s="205" t="s">
        <v>198</v>
      </c>
      <c r="D14" s="203"/>
      <c r="E14" s="216" t="s">
        <v>192</v>
      </c>
      <c r="F14" s="206" t="s">
        <v>199</v>
      </c>
      <c r="G14" s="209" t="s">
        <v>185</v>
      </c>
    </row>
    <row r="15" spans="1:7" ht="142.15" customHeight="1">
      <c r="A15" s="201"/>
      <c r="B15" s="202">
        <v>14</v>
      </c>
      <c r="C15" s="202" t="s">
        <v>200</v>
      </c>
      <c r="D15" s="215"/>
      <c r="E15" s="217" t="s">
        <v>201</v>
      </c>
      <c r="F15" s="204" t="s">
        <v>202</v>
      </c>
      <c r="G15" s="209" t="s">
        <v>185</v>
      </c>
    </row>
    <row r="16" spans="1:7" ht="128.1" customHeight="1">
      <c r="A16" s="201"/>
      <c r="B16" s="202">
        <v>14</v>
      </c>
      <c r="C16" s="202" t="s">
        <v>200</v>
      </c>
      <c r="D16" s="215"/>
      <c r="E16" s="217" t="s">
        <v>201</v>
      </c>
      <c r="F16" s="204" t="s">
        <v>203</v>
      </c>
      <c r="G16" s="209" t="s">
        <v>185</v>
      </c>
    </row>
    <row r="17" spans="1:7" ht="135.6" customHeight="1">
      <c r="A17" s="201"/>
      <c r="B17" s="202">
        <v>15</v>
      </c>
      <c r="C17" s="202" t="s">
        <v>200</v>
      </c>
      <c r="D17" s="195"/>
      <c r="E17" s="217" t="s">
        <v>201</v>
      </c>
      <c r="F17" s="204" t="s">
        <v>203</v>
      </c>
      <c r="G17" s="209" t="s">
        <v>185</v>
      </c>
    </row>
    <row r="18" spans="1:7" ht="157.9" customHeight="1">
      <c r="A18" s="201"/>
      <c r="B18" s="202">
        <v>16</v>
      </c>
      <c r="C18" s="202" t="s">
        <v>200</v>
      </c>
      <c r="D18" s="211" t="s">
        <v>204</v>
      </c>
      <c r="E18" s="217" t="s">
        <v>201</v>
      </c>
      <c r="F18" s="204" t="s">
        <v>203</v>
      </c>
      <c r="G18" s="209" t="s">
        <v>185</v>
      </c>
    </row>
  </sheetData>
  <mergeCells count="1">
    <mergeCell ref="A1:G1"/>
  </mergeCells>
  <pageMargins left="0.7" right="0.7" top="0.75" bottom="0.75" header="0.3" footer="0.3"/>
  <pageSetup paperSize="9" scale="2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BBE99-3441-49F7-A8DE-B03AD80772BD}">
  <dimension ref="A1:N44"/>
  <sheetViews>
    <sheetView zoomScale="86" zoomScaleNormal="86" workbookViewId="0">
      <selection activeCell="I4" sqref="I4"/>
    </sheetView>
    <sheetView workbookViewId="1"/>
  </sheetViews>
  <sheetFormatPr defaultColWidth="14.42578125" defaultRowHeight="15.6"/>
  <cols>
    <col min="1" max="1" width="1.5703125" style="2" customWidth="1"/>
    <col min="2" max="2" width="5.42578125" style="2" customWidth="1"/>
    <col min="3" max="3" width="27" style="2" customWidth="1"/>
    <col min="4" max="4" width="20.85546875" style="2" customWidth="1"/>
    <col min="5" max="5" width="10.140625" style="2" customWidth="1"/>
    <col min="6" max="6" width="27.28515625" style="2" customWidth="1"/>
    <col min="7" max="7" width="27.7109375" style="2" customWidth="1"/>
    <col min="8" max="8" width="44.28515625" style="2" customWidth="1"/>
    <col min="9" max="9" width="39.5703125" style="2" customWidth="1"/>
    <col min="10" max="10" width="51.140625" style="2" customWidth="1"/>
    <col min="11" max="11" width="8" style="2" customWidth="1"/>
    <col min="12" max="12" width="12.85546875" style="47" customWidth="1"/>
    <col min="13" max="13" width="8.7109375" style="2" customWidth="1"/>
    <col min="14" max="14" width="2" style="2" customWidth="1"/>
    <col min="15" max="16384" width="14.42578125" style="2"/>
  </cols>
  <sheetData>
    <row r="1" spans="1:14" ht="23.1">
      <c r="A1" s="3"/>
      <c r="B1" s="311" t="s">
        <v>14</v>
      </c>
      <c r="C1" s="312"/>
      <c r="D1" s="312"/>
      <c r="E1" s="3"/>
      <c r="F1" s="3"/>
      <c r="G1" s="3"/>
      <c r="H1" s="3"/>
      <c r="I1" s="3"/>
      <c r="J1" s="3"/>
      <c r="K1" s="3"/>
      <c r="L1" s="39"/>
      <c r="M1" s="3"/>
      <c r="N1" s="3"/>
    </row>
    <row r="2" spans="1:14">
      <c r="A2" s="3"/>
      <c r="B2" s="4"/>
      <c r="C2" s="5" t="s">
        <v>21</v>
      </c>
      <c r="D2" s="6"/>
      <c r="E2" s="4" t="s">
        <v>15</v>
      </c>
      <c r="F2" s="4" t="s">
        <v>205</v>
      </c>
      <c r="G2" s="4" t="s">
        <v>206</v>
      </c>
      <c r="H2" s="4" t="s">
        <v>103</v>
      </c>
      <c r="I2" s="4" t="s">
        <v>18</v>
      </c>
      <c r="J2" s="4" t="s">
        <v>20</v>
      </c>
      <c r="K2" s="49" t="s">
        <v>28</v>
      </c>
      <c r="L2" s="40" t="s">
        <v>30</v>
      </c>
      <c r="M2" s="48" t="s">
        <v>207</v>
      </c>
      <c r="N2" s="7"/>
    </row>
    <row r="3" spans="1:14" s="70" customFormat="1" ht="15.75" customHeight="1">
      <c r="A3" s="69"/>
      <c r="B3" s="280" t="s">
        <v>208</v>
      </c>
      <c r="C3" s="275" t="s">
        <v>209</v>
      </c>
      <c r="D3" s="276"/>
      <c r="E3" s="276"/>
      <c r="F3" s="276"/>
      <c r="G3" s="276"/>
      <c r="H3" s="276"/>
      <c r="I3" s="276"/>
      <c r="J3" s="276"/>
      <c r="K3" s="41"/>
      <c r="L3" s="41"/>
      <c r="M3" s="41"/>
      <c r="N3" s="68"/>
    </row>
    <row r="4" spans="1:14" ht="68.099999999999994" customHeight="1">
      <c r="A4" s="3"/>
      <c r="B4" s="280"/>
      <c r="C4" s="277" t="s">
        <v>210</v>
      </c>
      <c r="D4" s="278"/>
      <c r="E4" s="9" t="s">
        <v>211</v>
      </c>
      <c r="F4" s="10" t="s">
        <v>212</v>
      </c>
      <c r="G4" s="11" t="s">
        <v>213</v>
      </c>
      <c r="H4" s="12" t="s">
        <v>214</v>
      </c>
      <c r="I4" s="13" t="s">
        <v>215</v>
      </c>
      <c r="J4" s="14" t="s">
        <v>216</v>
      </c>
      <c r="K4" s="15">
        <v>10</v>
      </c>
      <c r="L4" s="42" t="s">
        <v>15</v>
      </c>
      <c r="M4" s="15">
        <f t="shared" ref="M4:M5" si="0">IF(L4="MISSING",0,IF(L4="POOR",(K4*0.2),IF(L4="INSUFFICIENT",(K4*0.4),IF(L4="SUFFICIENT",(K4*0.6),IF(L4="GOOD",(K4*0.8),IF(L4="EXCELLENT",K4,"ERROR"))))))</f>
        <v>0</v>
      </c>
      <c r="N4" s="8"/>
    </row>
    <row r="5" spans="1:14" ht="55.5" customHeight="1">
      <c r="A5" s="3"/>
      <c r="B5" s="280"/>
      <c r="C5" s="279" t="s">
        <v>217</v>
      </c>
      <c r="D5" s="278"/>
      <c r="E5" s="9" t="s">
        <v>211</v>
      </c>
      <c r="F5" s="10" t="s">
        <v>218</v>
      </c>
      <c r="G5" s="11" t="s">
        <v>219</v>
      </c>
      <c r="H5" s="12" t="s">
        <v>220</v>
      </c>
      <c r="I5" s="13" t="s">
        <v>221</v>
      </c>
      <c r="J5" s="14" t="s">
        <v>222</v>
      </c>
      <c r="K5" s="15">
        <v>10</v>
      </c>
      <c r="L5" s="42" t="s">
        <v>15</v>
      </c>
      <c r="M5" s="15">
        <f t="shared" si="0"/>
        <v>0</v>
      </c>
      <c r="N5" s="8"/>
    </row>
    <row r="6" spans="1:14" s="47" customFormat="1" ht="15.75" customHeight="1">
      <c r="A6" s="67"/>
      <c r="B6" s="282" t="s">
        <v>223</v>
      </c>
      <c r="C6" s="281" t="s">
        <v>224</v>
      </c>
      <c r="D6" s="276"/>
      <c r="E6" s="276"/>
      <c r="F6" s="276"/>
      <c r="G6" s="276"/>
      <c r="H6" s="276"/>
      <c r="I6" s="276"/>
      <c r="J6" s="276"/>
      <c r="K6" s="43"/>
      <c r="L6" s="43"/>
      <c r="M6" s="43"/>
      <c r="N6" s="68"/>
    </row>
    <row r="7" spans="1:14" ht="70.349999999999994" customHeight="1">
      <c r="A7" s="3"/>
      <c r="B7" s="282"/>
      <c r="C7" s="277" t="s">
        <v>225</v>
      </c>
      <c r="D7" s="278"/>
      <c r="E7" s="9" t="s">
        <v>211</v>
      </c>
      <c r="F7" s="10" t="s">
        <v>226</v>
      </c>
      <c r="G7" s="11" t="s">
        <v>227</v>
      </c>
      <c r="H7" s="12" t="s">
        <v>228</v>
      </c>
      <c r="I7" s="13" t="s">
        <v>229</v>
      </c>
      <c r="J7" s="14" t="s">
        <v>230</v>
      </c>
      <c r="K7" s="15">
        <v>10</v>
      </c>
      <c r="L7" s="42" t="s">
        <v>15</v>
      </c>
      <c r="M7" s="15">
        <f t="shared" ref="M7" si="1">IF(L7="MISSING",0,IF(L7="POOR",(K7*0.2),IF(L7="INSUFFICIENT",(K7*0.4),IF(L7="SUFFICIENT",(K7*0.6),IF(L7="GOOD",(K7*0.8),IF(L7="EXCELLENT",K7,"ERROR"))))))</f>
        <v>0</v>
      </c>
      <c r="N7" s="8"/>
    </row>
    <row r="8" spans="1:14" s="19" customFormat="1">
      <c r="A8" s="16"/>
      <c r="B8" s="286" t="s">
        <v>231</v>
      </c>
      <c r="C8" s="287" t="s">
        <v>232</v>
      </c>
      <c r="D8" s="276"/>
      <c r="E8" s="276"/>
      <c r="F8" s="276"/>
      <c r="G8" s="276"/>
      <c r="H8" s="276"/>
      <c r="I8" s="276"/>
      <c r="J8" s="276"/>
      <c r="K8" s="17"/>
      <c r="L8" s="17"/>
      <c r="M8" s="17"/>
      <c r="N8" s="18"/>
    </row>
    <row r="9" spans="1:14" ht="30.6" customHeight="1">
      <c r="A9" s="3"/>
      <c r="B9" s="286"/>
      <c r="C9" s="277" t="s">
        <v>233</v>
      </c>
      <c r="D9" s="278"/>
      <c r="E9" s="9" t="s">
        <v>211</v>
      </c>
      <c r="F9" s="10" t="s">
        <v>234</v>
      </c>
      <c r="G9" s="11" t="s">
        <v>235</v>
      </c>
      <c r="H9" s="12" t="s">
        <v>236</v>
      </c>
      <c r="I9" s="13" t="s">
        <v>237</v>
      </c>
      <c r="J9" s="14" t="s">
        <v>238</v>
      </c>
      <c r="K9" s="15">
        <v>10</v>
      </c>
      <c r="L9" s="42" t="s">
        <v>15</v>
      </c>
      <c r="M9" s="15">
        <f t="shared" ref="M9:M10" si="2">IF(L9="MISSING",0,IF(L9="POOR",(K9*0.2),IF(L9="INSUFFICIENT",(K9*0.4),IF(L9="SUFFICIENT",(K9*0.6),IF(L9="GOOD",(K9*0.8),IF(L9="EXCELLENT",K9,"ERROR"))))))</f>
        <v>0</v>
      </c>
      <c r="N9" s="8"/>
    </row>
    <row r="10" spans="1:14" ht="30.6" customHeight="1">
      <c r="A10" s="3"/>
      <c r="B10" s="286"/>
      <c r="C10" s="288" t="s">
        <v>239</v>
      </c>
      <c r="D10" s="289"/>
      <c r="E10" s="9" t="s">
        <v>211</v>
      </c>
      <c r="F10" s="10" t="s">
        <v>234</v>
      </c>
      <c r="G10" s="11" t="s">
        <v>235</v>
      </c>
      <c r="H10" s="12" t="s">
        <v>236</v>
      </c>
      <c r="I10" s="13" t="s">
        <v>237</v>
      </c>
      <c r="J10" s="14" t="s">
        <v>238</v>
      </c>
      <c r="K10" s="15">
        <v>10</v>
      </c>
      <c r="L10" s="42" t="s">
        <v>15</v>
      </c>
      <c r="M10" s="15">
        <f t="shared" si="2"/>
        <v>0</v>
      </c>
      <c r="N10" s="8"/>
    </row>
    <row r="11" spans="1:14" ht="30.6" customHeight="1">
      <c r="A11" s="3"/>
      <c r="B11" s="313"/>
      <c r="C11" s="277" t="s">
        <v>240</v>
      </c>
      <c r="D11" s="278"/>
      <c r="E11" s="9" t="s">
        <v>211</v>
      </c>
      <c r="F11" s="10" t="s">
        <v>234</v>
      </c>
      <c r="G11" s="11" t="s">
        <v>235</v>
      </c>
      <c r="H11" s="12" t="s">
        <v>236</v>
      </c>
      <c r="I11" s="13" t="s">
        <v>237</v>
      </c>
      <c r="J11" s="14" t="s">
        <v>238</v>
      </c>
      <c r="K11" s="15">
        <v>10</v>
      </c>
      <c r="L11" s="42" t="s">
        <v>15</v>
      </c>
      <c r="M11" s="15">
        <f t="shared" ref="M11:M12" si="3">IF(L11="MISSING",0,IF(L11="POOR",(K11*0.2),IF(L11="INSUFFICIENT",(K11*0.4),IF(L11="SUFFICIENT",(K11*0.6),IF(L11="GOOD",(K11*0.8),IF(L11="EXCELLENT",K11,"ERROR"))))))</f>
        <v>0</v>
      </c>
      <c r="N11" s="8"/>
    </row>
    <row r="12" spans="1:14" ht="42.6" customHeight="1">
      <c r="A12" s="3"/>
      <c r="B12" s="313"/>
      <c r="C12" s="288" t="s">
        <v>241</v>
      </c>
      <c r="D12" s="289"/>
      <c r="E12" s="9" t="s">
        <v>211</v>
      </c>
      <c r="F12" s="10" t="s">
        <v>234</v>
      </c>
      <c r="G12" s="11" t="s">
        <v>235</v>
      </c>
      <c r="H12" s="12" t="s">
        <v>236</v>
      </c>
      <c r="I12" s="13" t="s">
        <v>237</v>
      </c>
      <c r="J12" s="14" t="s">
        <v>238</v>
      </c>
      <c r="K12" s="15">
        <v>10</v>
      </c>
      <c r="L12" s="42" t="s">
        <v>15</v>
      </c>
      <c r="M12" s="15">
        <f t="shared" si="3"/>
        <v>0</v>
      </c>
      <c r="N12" s="8"/>
    </row>
    <row r="13" spans="1:14" s="47" customFormat="1">
      <c r="A13" s="67"/>
      <c r="B13" s="290" t="s">
        <v>242</v>
      </c>
      <c r="C13" s="291" t="s">
        <v>243</v>
      </c>
      <c r="D13" s="276"/>
      <c r="E13" s="276"/>
      <c r="F13" s="276"/>
      <c r="G13" s="276"/>
      <c r="H13" s="276"/>
      <c r="I13" s="276"/>
      <c r="J13" s="276"/>
      <c r="K13" s="44"/>
      <c r="L13" s="44"/>
      <c r="M13" s="44"/>
      <c r="N13" s="68"/>
    </row>
    <row r="14" spans="1:14" ht="45" customHeight="1">
      <c r="A14" s="3"/>
      <c r="B14" s="290"/>
      <c r="C14" s="279" t="s">
        <v>244</v>
      </c>
      <c r="D14" s="278"/>
      <c r="E14" s="9" t="s">
        <v>211</v>
      </c>
      <c r="F14" s="10" t="s">
        <v>245</v>
      </c>
      <c r="G14" s="11" t="s">
        <v>246</v>
      </c>
      <c r="H14" s="12" t="s">
        <v>247</v>
      </c>
      <c r="I14" s="13" t="s">
        <v>248</v>
      </c>
      <c r="J14" s="14" t="s">
        <v>249</v>
      </c>
      <c r="K14" s="15">
        <v>10</v>
      </c>
      <c r="L14" s="42" t="s">
        <v>15</v>
      </c>
      <c r="M14" s="15">
        <f t="shared" ref="M14:M15" si="4">IF(L14="MISSING",0,IF(L14="POOR",(K14*0.2),IF(L14="INSUFFICIENT",(K14*0.4),IF(L14="SUFFICIENT",(K14*0.6),IF(L14="GOOD",(K14*0.8),IF(L14="EXCELLENT",K14,"ERROR"))))))</f>
        <v>0</v>
      </c>
      <c r="N14" s="8"/>
    </row>
    <row r="15" spans="1:14" ht="45" customHeight="1">
      <c r="A15" s="3"/>
      <c r="B15" s="290"/>
      <c r="C15" s="277" t="s">
        <v>250</v>
      </c>
      <c r="D15" s="277"/>
      <c r="E15" s="9" t="s">
        <v>211</v>
      </c>
      <c r="F15" s="10" t="s">
        <v>251</v>
      </c>
      <c r="G15" s="11" t="s">
        <v>252</v>
      </c>
      <c r="H15" s="12" t="s">
        <v>253</v>
      </c>
      <c r="I15" s="13" t="s">
        <v>254</v>
      </c>
      <c r="J15" s="14" t="s">
        <v>255</v>
      </c>
      <c r="K15" s="15">
        <v>10</v>
      </c>
      <c r="L15" s="42" t="s">
        <v>15</v>
      </c>
      <c r="M15" s="15">
        <f t="shared" si="4"/>
        <v>0</v>
      </c>
      <c r="N15" s="8"/>
    </row>
    <row r="16" spans="1:14" ht="45" customHeight="1">
      <c r="A16" s="3"/>
      <c r="B16" s="82"/>
      <c r="C16" s="279" t="s">
        <v>256</v>
      </c>
      <c r="D16" s="278"/>
      <c r="E16" s="9" t="s">
        <v>211</v>
      </c>
      <c r="F16" s="10" t="s">
        <v>257</v>
      </c>
      <c r="G16" s="11" t="s">
        <v>258</v>
      </c>
      <c r="H16" s="12" t="s">
        <v>259</v>
      </c>
      <c r="I16" s="13" t="s">
        <v>260</v>
      </c>
      <c r="J16" s="14" t="s">
        <v>261</v>
      </c>
      <c r="K16" s="15">
        <v>10</v>
      </c>
      <c r="L16" s="42" t="s">
        <v>15</v>
      </c>
      <c r="M16" s="15">
        <f t="shared" ref="M16" si="5">IF(L16="MISSING",0,IF(L16="POOR",(K16*0.2),IF(L16="INSUFFICIENT",(K16*0.4),IF(L16="SUFFICIENT",(K16*0.6),IF(L16="GOOD",(K16*0.8),IF(L16="EXCELLENT",K16,"ERROR"))))))</f>
        <v>0</v>
      </c>
      <c r="N16" s="8"/>
    </row>
    <row r="17" spans="1:14" ht="18.399999999999999">
      <c r="A17" s="3"/>
      <c r="B17" s="3"/>
      <c r="C17" s="3"/>
      <c r="D17" s="3"/>
      <c r="E17" s="3"/>
      <c r="F17" s="3"/>
      <c r="G17" s="3"/>
      <c r="H17" s="293" t="s">
        <v>95</v>
      </c>
      <c r="I17" s="312"/>
      <c r="J17" s="312"/>
      <c r="K17" s="20">
        <f>SUM(K4:K16)</f>
        <v>100</v>
      </c>
      <c r="L17" s="45" t="s">
        <v>96</v>
      </c>
      <c r="M17" s="15">
        <f>SUM(M4:M15)</f>
        <v>0</v>
      </c>
      <c r="N17" s="8"/>
    </row>
    <row r="18" spans="1:14" ht="18.399999999999999">
      <c r="A18" s="3"/>
      <c r="B18" s="3"/>
      <c r="C18" s="3"/>
      <c r="D18" s="3"/>
      <c r="E18" s="3"/>
      <c r="F18" s="3"/>
      <c r="G18" s="3"/>
      <c r="H18" s="3"/>
      <c r="I18" s="3"/>
      <c r="J18" s="3"/>
      <c r="K18" s="3"/>
      <c r="L18" s="39"/>
      <c r="M18" s="3"/>
      <c r="N18" s="8"/>
    </row>
    <row r="19" spans="1:14">
      <c r="A19" s="1"/>
      <c r="B19" s="1"/>
      <c r="C19" s="1"/>
      <c r="D19" s="1"/>
      <c r="E19" s="1"/>
      <c r="F19" s="1"/>
      <c r="G19" s="1"/>
      <c r="H19" s="1"/>
      <c r="I19" s="1"/>
      <c r="J19" s="1"/>
      <c r="K19" s="1"/>
      <c r="L19" s="38"/>
      <c r="M19" s="1"/>
      <c r="N19" s="1"/>
    </row>
    <row r="20" spans="1:14" ht="23.1">
      <c r="A20" s="21"/>
      <c r="B20" s="311" t="s">
        <v>262</v>
      </c>
      <c r="C20" s="312"/>
      <c r="D20" s="312"/>
      <c r="E20" s="21"/>
      <c r="F20" s="21"/>
      <c r="G20" s="21"/>
      <c r="H20" s="21"/>
      <c r="I20" s="21"/>
      <c r="J20" s="21"/>
      <c r="K20" s="21"/>
      <c r="L20" s="46"/>
      <c r="M20" s="22"/>
      <c r="N20" s="22"/>
    </row>
    <row r="21" spans="1:14" ht="28.5" customHeight="1">
      <c r="A21" s="21"/>
      <c r="B21" s="79" t="s">
        <v>263</v>
      </c>
      <c r="C21" s="79" t="s">
        <v>264</v>
      </c>
      <c r="D21" s="79" t="s">
        <v>265</v>
      </c>
      <c r="E21" s="294" t="s">
        <v>2</v>
      </c>
      <c r="F21" s="294"/>
      <c r="G21" s="294"/>
      <c r="H21" s="294"/>
      <c r="I21" s="294"/>
      <c r="J21" s="294"/>
      <c r="K21" s="292" t="s">
        <v>266</v>
      </c>
      <c r="L21" s="292"/>
      <c r="M21" s="50" t="s">
        <v>267</v>
      </c>
      <c r="N21" s="21"/>
    </row>
    <row r="22" spans="1:14" ht="12.95">
      <c r="A22" s="21"/>
      <c r="B22" s="23">
        <v>9</v>
      </c>
      <c r="C22" s="24" t="s">
        <v>268</v>
      </c>
      <c r="D22" s="25" t="s">
        <v>269</v>
      </c>
      <c r="E22" s="295" t="s">
        <v>270</v>
      </c>
      <c r="F22" s="295"/>
      <c r="G22" s="295"/>
      <c r="H22" s="295"/>
      <c r="I22" s="295"/>
      <c r="J22" s="295"/>
      <c r="K22" s="296" t="s">
        <v>271</v>
      </c>
      <c r="L22" s="285"/>
      <c r="M22" s="51">
        <v>2</v>
      </c>
      <c r="N22" s="21"/>
    </row>
    <row r="23" spans="1:14" ht="12.95">
      <c r="A23" s="21"/>
      <c r="B23" s="26">
        <v>10</v>
      </c>
      <c r="C23" s="27" t="s">
        <v>268</v>
      </c>
      <c r="D23" s="28" t="s">
        <v>272</v>
      </c>
      <c r="E23" s="283" t="s">
        <v>273</v>
      </c>
      <c r="F23" s="283"/>
      <c r="G23" s="283"/>
      <c r="H23" s="283"/>
      <c r="I23" s="283"/>
      <c r="J23" s="283"/>
      <c r="K23" s="284" t="s">
        <v>271</v>
      </c>
      <c r="L23" s="285"/>
      <c r="M23" s="52">
        <v>3</v>
      </c>
      <c r="N23" s="21"/>
    </row>
    <row r="24" spans="1:14" ht="25.9">
      <c r="A24" s="21"/>
      <c r="B24" s="23">
        <v>11</v>
      </c>
      <c r="C24" s="24" t="s">
        <v>268</v>
      </c>
      <c r="D24" s="25" t="s">
        <v>274</v>
      </c>
      <c r="E24" s="295" t="s">
        <v>275</v>
      </c>
      <c r="F24" s="295"/>
      <c r="G24" s="295"/>
      <c r="H24" s="295"/>
      <c r="I24" s="295"/>
      <c r="J24" s="295"/>
      <c r="K24" s="296" t="s">
        <v>276</v>
      </c>
      <c r="L24" s="285"/>
      <c r="M24" s="51">
        <v>3</v>
      </c>
      <c r="N24" s="21"/>
    </row>
    <row r="25" spans="1:14" ht="12.95">
      <c r="A25" s="21"/>
      <c r="B25" s="26">
        <v>12</v>
      </c>
      <c r="C25" s="27" t="s">
        <v>268</v>
      </c>
      <c r="D25" s="28" t="s">
        <v>277</v>
      </c>
      <c r="E25" s="283" t="s">
        <v>278</v>
      </c>
      <c r="F25" s="283"/>
      <c r="G25" s="283"/>
      <c r="H25" s="283"/>
      <c r="I25" s="283"/>
      <c r="J25" s="283"/>
      <c r="K25" s="284" t="s">
        <v>276</v>
      </c>
      <c r="L25" s="285"/>
      <c r="M25" s="52">
        <v>3</v>
      </c>
      <c r="N25" s="21"/>
    </row>
    <row r="26" spans="1:14" ht="12.95">
      <c r="A26" s="21"/>
      <c r="B26" s="29">
        <v>4</v>
      </c>
      <c r="C26" s="30" t="s">
        <v>279</v>
      </c>
      <c r="D26" s="31" t="s">
        <v>280</v>
      </c>
      <c r="E26" s="297" t="s">
        <v>281</v>
      </c>
      <c r="F26" s="297"/>
      <c r="G26" s="297"/>
      <c r="H26" s="297"/>
      <c r="I26" s="297"/>
      <c r="J26" s="297"/>
      <c r="K26" s="298" t="s">
        <v>282</v>
      </c>
      <c r="L26" s="285"/>
      <c r="M26" s="53">
        <v>2</v>
      </c>
      <c r="N26" s="21"/>
    </row>
    <row r="27" spans="1:14" ht="12.95">
      <c r="A27" s="21"/>
      <c r="B27" s="29">
        <v>5</v>
      </c>
      <c r="C27" s="30" t="s">
        <v>279</v>
      </c>
      <c r="D27" s="31" t="s">
        <v>283</v>
      </c>
      <c r="E27" s="297" t="s">
        <v>284</v>
      </c>
      <c r="F27" s="297"/>
      <c r="G27" s="297"/>
      <c r="H27" s="297"/>
      <c r="I27" s="297"/>
      <c r="J27" s="297"/>
      <c r="K27" s="298" t="s">
        <v>282</v>
      </c>
      <c r="L27" s="285"/>
      <c r="M27" s="53">
        <v>2</v>
      </c>
      <c r="N27" s="21"/>
    </row>
    <row r="28" spans="1:14" ht="25.9">
      <c r="A28" s="21"/>
      <c r="B28" s="26">
        <v>1</v>
      </c>
      <c r="C28" s="27" t="s">
        <v>179</v>
      </c>
      <c r="D28" s="28" t="s">
        <v>285</v>
      </c>
      <c r="E28" s="283" t="s">
        <v>286</v>
      </c>
      <c r="F28" s="283"/>
      <c r="G28" s="283"/>
      <c r="H28" s="283"/>
      <c r="I28" s="283"/>
      <c r="J28" s="283"/>
      <c r="K28" s="284" t="s">
        <v>287</v>
      </c>
      <c r="L28" s="285"/>
      <c r="M28" s="52">
        <v>3</v>
      </c>
      <c r="N28" s="21"/>
    </row>
    <row r="29" spans="1:14" ht="12.95">
      <c r="A29" s="21"/>
      <c r="B29" s="26">
        <v>2</v>
      </c>
      <c r="C29" s="27" t="s">
        <v>179</v>
      </c>
      <c r="D29" s="28" t="s">
        <v>288</v>
      </c>
      <c r="E29" s="283" t="s">
        <v>289</v>
      </c>
      <c r="F29" s="283"/>
      <c r="G29" s="283"/>
      <c r="H29" s="283"/>
      <c r="I29" s="283"/>
      <c r="J29" s="283"/>
      <c r="K29" s="284" t="s">
        <v>287</v>
      </c>
      <c r="L29" s="285"/>
      <c r="M29" s="52">
        <v>3</v>
      </c>
      <c r="N29" s="21"/>
    </row>
    <row r="30" spans="1:14" ht="12.95">
      <c r="A30" s="21"/>
      <c r="B30" s="29">
        <v>3</v>
      </c>
      <c r="C30" s="30" t="s">
        <v>290</v>
      </c>
      <c r="D30" s="31" t="s">
        <v>291</v>
      </c>
      <c r="E30" s="297" t="s">
        <v>292</v>
      </c>
      <c r="F30" s="297"/>
      <c r="G30" s="297"/>
      <c r="H30" s="297"/>
      <c r="I30" s="297"/>
      <c r="J30" s="297"/>
      <c r="K30" s="298" t="s">
        <v>287</v>
      </c>
      <c r="L30" s="285"/>
      <c r="M30" s="53">
        <v>3</v>
      </c>
      <c r="N30" s="21"/>
    </row>
    <row r="31" spans="1:14" ht="12.95">
      <c r="A31" s="21"/>
      <c r="B31" s="29">
        <v>6</v>
      </c>
      <c r="C31" s="30" t="s">
        <v>290</v>
      </c>
      <c r="D31" s="31" t="s">
        <v>293</v>
      </c>
      <c r="E31" s="297" t="s">
        <v>294</v>
      </c>
      <c r="F31" s="297"/>
      <c r="G31" s="297"/>
      <c r="H31" s="297"/>
      <c r="I31" s="297"/>
      <c r="J31" s="297"/>
      <c r="K31" s="298" t="s">
        <v>282</v>
      </c>
      <c r="L31" s="285"/>
      <c r="M31" s="53">
        <v>3</v>
      </c>
      <c r="N31" s="21"/>
    </row>
    <row r="32" spans="1:14" ht="12.95">
      <c r="A32" s="21"/>
      <c r="B32" s="26">
        <v>7</v>
      </c>
      <c r="C32" s="27" t="s">
        <v>295</v>
      </c>
      <c r="D32" s="28" t="s">
        <v>296</v>
      </c>
      <c r="E32" s="283" t="s">
        <v>297</v>
      </c>
      <c r="F32" s="283"/>
      <c r="G32" s="283"/>
      <c r="H32" s="283"/>
      <c r="I32" s="283"/>
      <c r="J32" s="283"/>
      <c r="K32" s="284" t="s">
        <v>271</v>
      </c>
      <c r="L32" s="285"/>
      <c r="M32" s="52">
        <v>3</v>
      </c>
      <c r="N32" s="21"/>
    </row>
    <row r="33" spans="1:14" ht="12.95">
      <c r="A33" s="21"/>
      <c r="B33" s="26">
        <v>8</v>
      </c>
      <c r="C33" s="27" t="s">
        <v>295</v>
      </c>
      <c r="D33" s="28" t="s">
        <v>298</v>
      </c>
      <c r="E33" s="283" t="s">
        <v>299</v>
      </c>
      <c r="F33" s="283"/>
      <c r="G33" s="283"/>
      <c r="H33" s="283"/>
      <c r="I33" s="283"/>
      <c r="J33" s="283"/>
      <c r="K33" s="284" t="s">
        <v>271</v>
      </c>
      <c r="L33" s="285"/>
      <c r="M33" s="52">
        <v>2</v>
      </c>
      <c r="N33" s="21"/>
    </row>
    <row r="34" spans="1:14">
      <c r="A34" s="21"/>
      <c r="B34" s="21"/>
      <c r="C34" s="21"/>
      <c r="D34" s="21"/>
      <c r="E34" s="21"/>
      <c r="F34" s="21"/>
      <c r="G34" s="21"/>
      <c r="H34" s="21"/>
      <c r="I34" s="21"/>
      <c r="J34" s="21"/>
      <c r="K34" s="21"/>
      <c r="L34" s="46"/>
      <c r="M34" s="21"/>
      <c r="N34" s="21"/>
    </row>
    <row r="35" spans="1:14">
      <c r="A35" s="1"/>
      <c r="B35" s="1"/>
      <c r="C35" s="1"/>
      <c r="D35" s="1"/>
      <c r="E35" s="1"/>
      <c r="F35" s="1"/>
      <c r="G35" s="1"/>
      <c r="H35" s="1"/>
      <c r="I35" s="1"/>
      <c r="J35" s="1"/>
      <c r="K35" s="1"/>
      <c r="L35" s="38"/>
      <c r="M35" s="1"/>
      <c r="N35" s="1"/>
    </row>
    <row r="36" spans="1:14" ht="23.1">
      <c r="A36" s="32"/>
      <c r="B36" s="311" t="s">
        <v>300</v>
      </c>
      <c r="C36" s="312"/>
      <c r="D36" s="312"/>
      <c r="E36" s="77"/>
      <c r="F36" s="3"/>
      <c r="G36" s="3"/>
      <c r="H36" s="3"/>
      <c r="I36" s="3"/>
      <c r="J36" s="3"/>
      <c r="K36" s="3"/>
      <c r="L36" s="39"/>
      <c r="M36" s="3"/>
      <c r="N36" s="3"/>
    </row>
    <row r="37" spans="1:14" ht="12.95">
      <c r="A37" s="32"/>
      <c r="B37" s="33" t="s">
        <v>263</v>
      </c>
      <c r="C37" s="33" t="s">
        <v>301</v>
      </c>
      <c r="D37" s="78"/>
      <c r="E37" s="299" t="s">
        <v>302</v>
      </c>
      <c r="F37" s="312"/>
      <c r="G37" s="312"/>
      <c r="H37" s="312"/>
      <c r="I37" s="300" t="s">
        <v>303</v>
      </c>
      <c r="J37" s="312"/>
      <c r="K37" s="312"/>
      <c r="L37" s="312"/>
      <c r="M37" s="312"/>
      <c r="N37" s="3"/>
    </row>
    <row r="38" spans="1:14" ht="12.95">
      <c r="A38" s="34"/>
      <c r="B38" s="35">
        <v>1</v>
      </c>
      <c r="C38" s="36" t="s">
        <v>304</v>
      </c>
      <c r="D38" s="80"/>
      <c r="E38" s="301" t="s">
        <v>305</v>
      </c>
      <c r="F38" s="302"/>
      <c r="G38" s="302"/>
      <c r="H38" s="302"/>
      <c r="I38" s="301" t="s">
        <v>306</v>
      </c>
      <c r="J38" s="302"/>
      <c r="K38" s="302"/>
      <c r="L38" s="302"/>
      <c r="M38" s="302"/>
      <c r="N38" s="3"/>
    </row>
    <row r="39" spans="1:14" ht="25.9">
      <c r="A39" s="34"/>
      <c r="B39" s="37">
        <v>2</v>
      </c>
      <c r="C39" s="28" t="s">
        <v>307</v>
      </c>
      <c r="D39" s="81"/>
      <c r="E39" s="283" t="s">
        <v>308</v>
      </c>
      <c r="F39" s="302"/>
      <c r="G39" s="302"/>
      <c r="H39" s="302"/>
      <c r="I39" s="283" t="s">
        <v>309</v>
      </c>
      <c r="J39" s="302"/>
      <c r="K39" s="302"/>
      <c r="L39" s="302"/>
      <c r="M39" s="302"/>
      <c r="N39" s="3"/>
    </row>
    <row r="40" spans="1:14" ht="12.95">
      <c r="A40" s="34"/>
      <c r="B40" s="35">
        <v>3</v>
      </c>
      <c r="C40" s="36" t="s">
        <v>310</v>
      </c>
      <c r="D40" s="80"/>
      <c r="E40" s="301" t="s">
        <v>311</v>
      </c>
      <c r="F40" s="302"/>
      <c r="G40" s="302"/>
      <c r="H40" s="302"/>
      <c r="I40" s="301" t="s">
        <v>312</v>
      </c>
      <c r="J40" s="302"/>
      <c r="K40" s="302"/>
      <c r="L40" s="302"/>
      <c r="M40" s="302"/>
      <c r="N40" s="3"/>
    </row>
    <row r="41" spans="1:14" ht="12.95">
      <c r="A41" s="34"/>
      <c r="B41" s="37">
        <v>4</v>
      </c>
      <c r="C41" s="28" t="s">
        <v>313</v>
      </c>
      <c r="D41" s="81"/>
      <c r="E41" s="283" t="s">
        <v>314</v>
      </c>
      <c r="F41" s="302"/>
      <c r="G41" s="302"/>
      <c r="H41" s="302"/>
      <c r="I41" s="283" t="s">
        <v>315</v>
      </c>
      <c r="J41" s="302"/>
      <c r="K41" s="302"/>
      <c r="L41" s="302"/>
      <c r="M41" s="302"/>
      <c r="N41" s="3"/>
    </row>
    <row r="42" spans="1:14" ht="12.95">
      <c r="A42" s="34"/>
      <c r="B42" s="35">
        <v>5</v>
      </c>
      <c r="C42" s="36" t="s">
        <v>316</v>
      </c>
      <c r="D42" s="80"/>
      <c r="E42" s="301" t="s">
        <v>317</v>
      </c>
      <c r="F42" s="302"/>
      <c r="G42" s="302"/>
      <c r="H42" s="302"/>
      <c r="I42" s="301" t="s">
        <v>318</v>
      </c>
      <c r="J42" s="302"/>
      <c r="K42" s="302"/>
      <c r="L42" s="302"/>
      <c r="M42" s="302"/>
      <c r="N42" s="3"/>
    </row>
    <row r="43" spans="1:14">
      <c r="A43" s="3"/>
      <c r="B43" s="3"/>
      <c r="C43" s="3"/>
      <c r="D43" s="3"/>
      <c r="E43" s="3"/>
      <c r="F43" s="3"/>
      <c r="G43" s="3"/>
      <c r="H43" s="3"/>
      <c r="I43" s="3"/>
      <c r="J43" s="3"/>
      <c r="K43" s="3"/>
      <c r="L43" s="39"/>
      <c r="M43" s="3"/>
      <c r="N43" s="3"/>
    </row>
    <row r="44" spans="1:14">
      <c r="A44" s="1"/>
      <c r="B44" s="1"/>
      <c r="C44" s="1"/>
      <c r="D44" s="1"/>
      <c r="E44" s="1"/>
      <c r="F44" s="1"/>
      <c r="G44" s="1"/>
      <c r="H44" s="1"/>
      <c r="I44" s="1"/>
      <c r="J44" s="1"/>
      <c r="K44" s="1"/>
      <c r="L44" s="38"/>
      <c r="M44" s="1"/>
      <c r="N44" s="1"/>
    </row>
  </sheetData>
  <protectedRanges>
    <protectedRange algorithmName="SHA-512" hashValue="TPnyTTAlUjTw+QqEyfxyB7YxngA8jcrN9sN1NRn9QNCTjSkg8a8N3us2TszpiFSNIf6K6bgupGCWYFKasjhoDQ==" saltValue="LSix0I86t7g4Z26ufHH2Jw==" spinCount="100000" sqref="C4:J16" name="do not edit 2"/>
    <protectedRange algorithmName="SHA-512" hashValue="wDSSku3taf1+9aP+9NIxphN1vRecApl4plkNeMxMdD8kH18DC2EUc+BocynV1txaR0FlRVwWwUlcq8wy0HVtIg==" saltValue="4k8L/PHB2UMURo5w3Tl0Ww==" spinCount="100000" sqref="C3:J3 C6:J6 C11:D12 C13:J13 C14:D15 B8:J8 B11:B15 B9:D10 B16:D16 C4:D5 B3:B6 B7:D7" name="do not edit"/>
  </protectedRanges>
  <mergeCells count="60">
    <mergeCell ref="B36:D36"/>
    <mergeCell ref="E37:H37"/>
    <mergeCell ref="I37:M37"/>
    <mergeCell ref="E42:H42"/>
    <mergeCell ref="I42:M42"/>
    <mergeCell ref="E39:H39"/>
    <mergeCell ref="I39:M39"/>
    <mergeCell ref="E40:H40"/>
    <mergeCell ref="I40:M40"/>
    <mergeCell ref="E41:H41"/>
    <mergeCell ref="I41:M41"/>
    <mergeCell ref="E38:H38"/>
    <mergeCell ref="I38:M38"/>
    <mergeCell ref="E33:J33"/>
    <mergeCell ref="K33:L33"/>
    <mergeCell ref="E27:J27"/>
    <mergeCell ref="K27:L27"/>
    <mergeCell ref="E28:J28"/>
    <mergeCell ref="K28:L28"/>
    <mergeCell ref="E29:J29"/>
    <mergeCell ref="K29:L29"/>
    <mergeCell ref="E30:J30"/>
    <mergeCell ref="K30:L30"/>
    <mergeCell ref="E31:J31"/>
    <mergeCell ref="K31:L31"/>
    <mergeCell ref="E32:J32"/>
    <mergeCell ref="K32:L32"/>
    <mergeCell ref="E24:J24"/>
    <mergeCell ref="K24:L24"/>
    <mergeCell ref="E25:J25"/>
    <mergeCell ref="K25:L25"/>
    <mergeCell ref="E26:J26"/>
    <mergeCell ref="K26:L26"/>
    <mergeCell ref="K21:L21"/>
    <mergeCell ref="H17:J17"/>
    <mergeCell ref="B20:D20"/>
    <mergeCell ref="E21:J21"/>
    <mergeCell ref="E22:J22"/>
    <mergeCell ref="K22:L22"/>
    <mergeCell ref="C6:J6"/>
    <mergeCell ref="C7:D7"/>
    <mergeCell ref="B6:B7"/>
    <mergeCell ref="E23:J23"/>
    <mergeCell ref="K23:L23"/>
    <mergeCell ref="B8:B12"/>
    <mergeCell ref="C8:J8"/>
    <mergeCell ref="C11:D11"/>
    <mergeCell ref="C12:D12"/>
    <mergeCell ref="B13:B15"/>
    <mergeCell ref="C13:J13"/>
    <mergeCell ref="C14:D14"/>
    <mergeCell ref="C15:D15"/>
    <mergeCell ref="C9:D9"/>
    <mergeCell ref="C10:D10"/>
    <mergeCell ref="C16:D16"/>
    <mergeCell ref="B1:D1"/>
    <mergeCell ref="C3:J3"/>
    <mergeCell ref="C4:D4"/>
    <mergeCell ref="C5:D5"/>
    <mergeCell ref="B3:B5"/>
  </mergeCells>
  <conditionalFormatting sqref="K17">
    <cfRule type="cellIs" dxfId="21" priority="20" operator="equal">
      <formula>100</formula>
    </cfRule>
  </conditionalFormatting>
  <conditionalFormatting sqref="L4:L5 L7">
    <cfRule type="cellIs" dxfId="20" priority="16" operator="equal">
      <formula>"EXCELLENT"</formula>
    </cfRule>
    <cfRule type="cellIs" dxfId="19" priority="17" operator="equal">
      <formula>"GOOD"</formula>
    </cfRule>
    <cfRule type="cellIs" dxfId="18" priority="18" operator="equal">
      <formula>"SUFFICIENT"</formula>
    </cfRule>
    <cfRule type="cellIs" dxfId="17" priority="19" operator="equal">
      <formula>"INSUFFICIENT"</formula>
    </cfRule>
    <cfRule type="cellIs" dxfId="16" priority="21" operator="equal">
      <formula>"MISSING"</formula>
    </cfRule>
    <cfRule type="cellIs" dxfId="15" priority="22" operator="equal">
      <formula>"POOR"</formula>
    </cfRule>
  </conditionalFormatting>
  <conditionalFormatting sqref="L9:L12">
    <cfRule type="cellIs" dxfId="14" priority="9" operator="equal">
      <formula>"EXCELLENT"</formula>
    </cfRule>
    <cfRule type="cellIs" dxfId="13" priority="10" operator="equal">
      <formula>"GOOD"</formula>
    </cfRule>
    <cfRule type="cellIs" dxfId="12" priority="11" operator="equal">
      <formula>"SUFFICIENT"</formula>
    </cfRule>
    <cfRule type="cellIs" dxfId="11" priority="12" operator="equal">
      <formula>"INSUFFICIENT"</formula>
    </cfRule>
    <cfRule type="cellIs" dxfId="10" priority="13" operator="equal">
      <formula>"MISSING"</formula>
    </cfRule>
    <cfRule type="cellIs" dxfId="9" priority="14" operator="equal">
      <formula>"POOR"</formula>
    </cfRule>
  </conditionalFormatting>
  <conditionalFormatting sqref="L14:L16">
    <cfRule type="cellIs" dxfId="8" priority="2" operator="equal">
      <formula>"EXCELLENT"</formula>
    </cfRule>
    <cfRule type="cellIs" dxfId="7" priority="3" operator="equal">
      <formula>"GOOD"</formula>
    </cfRule>
    <cfRule type="cellIs" dxfId="6" priority="4" operator="equal">
      <formula>"SUFFICIENT"</formula>
    </cfRule>
    <cfRule type="cellIs" dxfId="5" priority="5" operator="equal">
      <formula>"INSUFFICIENT"</formula>
    </cfRule>
    <cfRule type="cellIs" dxfId="4" priority="6" operator="equal">
      <formula>"MISSING"</formula>
    </cfRule>
    <cfRule type="cellIs" dxfId="3" priority="7" operator="equal">
      <formula>"POOR"</formula>
    </cfRule>
  </conditionalFormatting>
  <conditionalFormatting sqref="M4:M5 M7">
    <cfRule type="cellIs" dxfId="2" priority="15" operator="equal">
      <formula>"ERROR"</formula>
    </cfRule>
  </conditionalFormatting>
  <conditionalFormatting sqref="M9:M12">
    <cfRule type="cellIs" dxfId="1" priority="8" operator="equal">
      <formula>"ERROR"</formula>
    </cfRule>
  </conditionalFormatting>
  <conditionalFormatting sqref="M14:M16">
    <cfRule type="cellIs" dxfId="0" priority="1" operator="equal">
      <formula>"ERROR"</formula>
    </cfRule>
  </conditionalFormatting>
  <dataValidations xWindow="1867" yWindow="709" count="1">
    <dataValidation type="list" allowBlank="1" showInputMessage="1" showErrorMessage="1" prompt="Please select from Missing through to Excellent." sqref="L9:L12 L7 L4:L5 L14:L16" xr:uid="{DF13BC77-82FE-4199-9111-C6B901CD2504}">
      <formula1>$E$2:$J$2</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06BF5-C49D-45F6-A02A-369E7772471B}">
  <dimension ref="A1:A6"/>
  <sheetViews>
    <sheetView workbookViewId="0">
      <selection activeCell="E18" sqref="E18"/>
    </sheetView>
    <sheetView workbookViewId="1"/>
  </sheetViews>
  <sheetFormatPr defaultRowHeight="14.45"/>
  <cols>
    <col min="1" max="1" width="12.140625" bestFit="1" customWidth="1"/>
  </cols>
  <sheetData>
    <row r="1" spans="1:1">
      <c r="A1" t="s">
        <v>15</v>
      </c>
    </row>
    <row r="2" spans="1:1">
      <c r="A2" t="s">
        <v>205</v>
      </c>
    </row>
    <row r="3" spans="1:1">
      <c r="A3" t="s">
        <v>206</v>
      </c>
    </row>
    <row r="4" spans="1:1">
      <c r="A4" t="s">
        <v>103</v>
      </c>
    </row>
    <row r="5" spans="1:1">
      <c r="A5" t="s">
        <v>18</v>
      </c>
    </row>
    <row r="6" spans="1:1">
      <c r="A6"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90C791F8EBF6B41A3341E48D9FCC07A" ma:contentTypeVersion="15" ma:contentTypeDescription="Opret et nyt dokument." ma:contentTypeScope="" ma:versionID="13ccacf316bac68edb6b164b3b52940e">
  <xsd:schema xmlns:xsd="http://www.w3.org/2001/XMLSchema" xmlns:xs="http://www.w3.org/2001/XMLSchema" xmlns:p="http://schemas.microsoft.com/office/2006/metadata/properties" xmlns:ns2="0574f174-43f6-44b8-b05e-4558d8a879b9" xmlns:ns3="59ffab8f-454f-4e61-b61c-0aee4a3dfd2a" targetNamespace="http://schemas.microsoft.com/office/2006/metadata/properties" ma:root="true" ma:fieldsID="1ae0d9e20327484c95963221f09d03c0" ns2:_="" ns3:_="">
    <xsd:import namespace="0574f174-43f6-44b8-b05e-4558d8a879b9"/>
    <xsd:import namespace="59ffab8f-454f-4e61-b61c-0aee4a3dfd2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74f174-43f6-44b8-b05e-4558d8a879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illedmærker" ma:readOnly="false" ma:fieldId="{5cf76f15-5ced-4ddc-b409-7134ff3c332f}" ma:taxonomyMulti="true" ma:sspId="cb3522e8-ca11-4ca5-941d-257a03f87b5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fab8f-454f-4e61-b61c-0aee4a3dfd2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9c60726-a526-49c1-9a75-ecdb4f7471c1}" ma:internalName="TaxCatchAll" ma:showField="CatchAllData" ma:web="59ffab8f-454f-4e61-b61c-0aee4a3dfd2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lt med 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574f174-43f6-44b8-b05e-4558d8a879b9">
      <Terms xmlns="http://schemas.microsoft.com/office/infopath/2007/PartnerControls"/>
    </lcf76f155ced4ddcb4097134ff3c332f>
    <TaxCatchAll xmlns="59ffab8f-454f-4e61-b61c-0aee4a3dfd2a" xsi:nil="true"/>
  </documentManagement>
</p:properties>
</file>

<file path=customXml/itemProps1.xml><?xml version="1.0" encoding="utf-8"?>
<ds:datastoreItem xmlns:ds="http://schemas.openxmlformats.org/officeDocument/2006/customXml" ds:itemID="{D8BEB469-463E-4C0F-AB75-BCAC6E99C0D8}"/>
</file>

<file path=customXml/itemProps2.xml><?xml version="1.0" encoding="utf-8"?>
<ds:datastoreItem xmlns:ds="http://schemas.openxmlformats.org/officeDocument/2006/customXml" ds:itemID="{84164154-599A-4FEF-8E04-BC165BB27C81}"/>
</file>

<file path=customXml/itemProps3.xml><?xml version="1.0" encoding="utf-8"?>
<ds:datastoreItem xmlns:ds="http://schemas.openxmlformats.org/officeDocument/2006/customXml" ds:itemID="{DA96CC5E-0C8F-410A-A552-4598452D8D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Jack, Alan</dc:creator>
  <cp:keywords/>
  <dc:description/>
  <cp:lastModifiedBy>Bue Holmsgaard Fyhn (BUEF) | VIA</cp:lastModifiedBy>
  <cp:revision/>
  <dcterms:created xsi:type="dcterms:W3CDTF">2021-08-27T08:02:08Z</dcterms:created>
  <dcterms:modified xsi:type="dcterms:W3CDTF">2025-03-26T10:58:23Z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0x010100E90C791F8EBF6B41A3341E48D9FCC07A</vt:lpwstr>
  </property>
  <property fmtid="{D5CDD505-2E9C-101B-9397-08002B2CF9AE}" pid="3" name="MediaServiceImageTags">
    <vt:lpwstr/>
  </property>
</Properties>
</file>